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tabRatio="602" activeTab="0"/>
  </bookViews>
  <sheets>
    <sheet name="表紙" sheetId="1" r:id="rId1"/>
    <sheet name="業種別死亡" sheetId="2" r:id="rId2"/>
    <sheet name="業種別死傷" sheetId="3" r:id="rId3"/>
    <sheet name="都道府県別" sheetId="4" r:id="rId4"/>
    <sheet name="型別死亡" sheetId="5" r:id="rId5"/>
  </sheets>
  <definedNames/>
  <calcPr calcMode="manual" fullCalcOnLoad="1"/>
</workbook>
</file>

<file path=xl/sharedStrings.xml><?xml version="1.0" encoding="utf-8"?>
<sst xmlns="http://schemas.openxmlformats.org/spreadsheetml/2006/main" count="215" uniqueCount="115">
  <si>
    <t>労働災害発生状況</t>
  </si>
  <si>
    <t>陸上貨物運送事業労働災害防止協会</t>
  </si>
  <si>
    <t>前年比較</t>
  </si>
  <si>
    <t>死亡者数</t>
  </si>
  <si>
    <t>構成比</t>
  </si>
  <si>
    <t>増減数</t>
  </si>
  <si>
    <t>増減率</t>
  </si>
  <si>
    <t>(人)</t>
  </si>
  <si>
    <t>全　産　業</t>
  </si>
  <si>
    <t>交通運輸業</t>
  </si>
  <si>
    <t>陸上貨物運送業</t>
  </si>
  <si>
    <t>港湾荷役業</t>
  </si>
  <si>
    <t>その他の事業</t>
  </si>
  <si>
    <t>Ⅰ　業種別死亡災害発生状況</t>
  </si>
  <si>
    <t>製　造　業</t>
  </si>
  <si>
    <t>鉱　　　業</t>
  </si>
  <si>
    <t>建　設　業</t>
  </si>
  <si>
    <t>林　　　業</t>
  </si>
  <si>
    <t>北海道</t>
  </si>
  <si>
    <t>神奈川</t>
  </si>
  <si>
    <t>和歌山</t>
  </si>
  <si>
    <t>鹿児島</t>
  </si>
  <si>
    <t>Ⅲ　都道府県別死亡災害発生状況（陸上貨物運送業）</t>
  </si>
  <si>
    <t>茨 城</t>
  </si>
  <si>
    <t>栃 木</t>
  </si>
  <si>
    <t>群 馬</t>
  </si>
  <si>
    <t>京 都</t>
  </si>
  <si>
    <t>大 阪</t>
  </si>
  <si>
    <t>兵 庫</t>
  </si>
  <si>
    <t>奈 良</t>
  </si>
  <si>
    <t>鳥 取</t>
  </si>
  <si>
    <t>島 根</t>
  </si>
  <si>
    <t>岡 山</t>
  </si>
  <si>
    <t>広 島</t>
  </si>
  <si>
    <t>山 口</t>
  </si>
  <si>
    <t>徳 島</t>
  </si>
  <si>
    <t>香 川</t>
  </si>
  <si>
    <t>愛 媛</t>
  </si>
  <si>
    <t>高 知</t>
  </si>
  <si>
    <t>埼 玉</t>
  </si>
  <si>
    <t>千 葉</t>
  </si>
  <si>
    <t>東 京</t>
  </si>
  <si>
    <t>新 潟</t>
  </si>
  <si>
    <t>富 山</t>
  </si>
  <si>
    <t>石 川</t>
  </si>
  <si>
    <t>福 井</t>
  </si>
  <si>
    <t>山 梨</t>
  </si>
  <si>
    <t>長 野</t>
  </si>
  <si>
    <t>岐 阜</t>
  </si>
  <si>
    <t>静 岡</t>
  </si>
  <si>
    <t>愛 知</t>
  </si>
  <si>
    <t>三 重</t>
  </si>
  <si>
    <t>滋 賀</t>
  </si>
  <si>
    <t>合 計</t>
  </si>
  <si>
    <t>沖 縄</t>
  </si>
  <si>
    <t>宮 崎</t>
  </si>
  <si>
    <t>大 分</t>
  </si>
  <si>
    <t>熊 本</t>
  </si>
  <si>
    <t>長 崎</t>
  </si>
  <si>
    <t>佐 賀</t>
  </si>
  <si>
    <t>福 岡</t>
  </si>
  <si>
    <t>（注）労働者死亡災害報告により作成したもの</t>
  </si>
  <si>
    <t>(％)</t>
  </si>
  <si>
    <t>製造業</t>
  </si>
  <si>
    <t>鉱業</t>
  </si>
  <si>
    <t>建設業</t>
  </si>
  <si>
    <t>港湾荷役業</t>
  </si>
  <si>
    <t>林業</t>
  </si>
  <si>
    <t>その他</t>
  </si>
  <si>
    <t>合計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</si>
  <si>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</si>
  <si>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</si>
  <si>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</si>
  <si>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</si>
  <si>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</si>
  <si>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</si>
  <si>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</si>
  <si>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</si>
  <si>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</si>
  <si>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</si>
  <si>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</si>
  <si>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</si>
  <si>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</si>
  <si>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</si>
  <si>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</si>
  <si>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</si>
  <si>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</si>
  <si>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</si>
  <si>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</si>
  <si>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</si>
  <si>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</si>
  <si>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死傷者数</t>
  </si>
  <si>
    <t>Ⅱ　業種別死傷災害発生状況</t>
  </si>
  <si>
    <t>青 森</t>
  </si>
  <si>
    <t>岩 手</t>
  </si>
  <si>
    <t>宮 城</t>
  </si>
  <si>
    <t>秋 田</t>
  </si>
  <si>
    <t>山 形</t>
  </si>
  <si>
    <t>福 島</t>
  </si>
  <si>
    <t>平成20年</t>
  </si>
  <si>
    <t>（確定）</t>
  </si>
  <si>
    <t>平成21年における</t>
  </si>
  <si>
    <t>平成21年
確定値</t>
  </si>
  <si>
    <t>平成20年
確定値</t>
  </si>
  <si>
    <t>（注）労働者死亡災害報告により作成したもの</t>
  </si>
  <si>
    <t>（注）労災保険給付データ及び労働者死傷病報告（労災非適）より作成したもの</t>
  </si>
  <si>
    <t>平成21年</t>
  </si>
  <si>
    <t>業種、事故の型別死亡災害発生状況（平成20年）</t>
  </si>
  <si>
    <t>業種、事故の型別死亡災害発生状況（平成21年対前年比）</t>
  </si>
  <si>
    <t>業種、事故の型別死亡災害発生状況（平成21年）</t>
  </si>
  <si>
    <t>交通運輸事業</t>
  </si>
  <si>
    <t>陸上貨物運送事業</t>
  </si>
  <si>
    <t>（確　定）</t>
  </si>
  <si>
    <t>（資料提供：厚生労働省労働基準局安全課）</t>
  </si>
  <si>
    <t>(確定)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</si>
</sst>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;&quot;△ &quot;0.00"/>
    <numFmt numFmtId="179" formatCode="0;&quot;△ &quot;0"/>
    <numFmt numFmtId="180" formatCode="#,##0_);[Red]\(#,##0\)"/>
    <numFmt numFmtId="181" formatCode="#,##0.0_);[Red]\(#,##0.0\)"/>
    <numFmt numFmtId="182" formatCode="#,##0;&quot;△ &quot;#,##0"/>
    <numFmt numFmtId="183" formatCode="#,##0.0;&quot;△ &quot;#,##0.0"/>
    <numFmt numFmtId="184" formatCode="0_ "/>
    <numFmt numFmtId="185" formatCode="0.0_ "/>
    <numFmt numFmtId="186" formatCode="#,##0_ "/>
    <numFmt numFmtId="187" formatCode="#,##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0" borderId="0" xfId="62">
      <alignment/>
      <protection/>
    </xf>
    <xf numFmtId="0" fontId="7" fillId="0" borderId="25" xfId="62" applyBorder="1">
      <alignment/>
      <protection/>
    </xf>
    <xf numFmtId="0" fontId="11" fillId="0" borderId="26" xfId="62" applyFont="1" applyBorder="1" applyAlignment="1">
      <alignment vertical="top" textRotation="255" wrapText="1"/>
      <protection/>
    </xf>
    <xf numFmtId="0" fontId="11" fillId="0" borderId="46" xfId="62" applyFont="1" applyBorder="1" applyAlignment="1">
      <alignment vertical="top" textRotation="255" wrapText="1"/>
      <protection/>
    </xf>
    <xf numFmtId="0" fontId="11" fillId="0" borderId="28" xfId="62" applyFont="1" applyBorder="1" applyAlignment="1">
      <alignment vertical="center"/>
      <protection/>
    </xf>
    <xf numFmtId="0" fontId="11" fillId="0" borderId="28" xfId="62" applyFont="1" applyBorder="1" applyAlignment="1">
      <alignment vertical="center" wrapText="1"/>
      <protection/>
    </xf>
    <xf numFmtId="0" fontId="11" fillId="0" borderId="44" xfId="62" applyFont="1" applyBorder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7" fillId="0" borderId="0" xfId="62" applyBorder="1" applyAlignment="1">
      <alignment vertical="center"/>
      <protection/>
    </xf>
    <xf numFmtId="180" fontId="3" fillId="0" borderId="47" xfId="0" applyNumberFormat="1" applyFont="1" applyBorder="1" applyAlignment="1">
      <alignment horizontal="center" vertical="center"/>
    </xf>
    <xf numFmtId="180" fontId="3" fillId="0" borderId="48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180" fontId="3" fillId="0" borderId="18" xfId="0" applyNumberFormat="1" applyFont="1" applyBorder="1" applyAlignment="1">
      <alignment horizontal="center" vertical="center"/>
    </xf>
    <xf numFmtId="180" fontId="3" fillId="0" borderId="49" xfId="0" applyNumberFormat="1" applyFont="1" applyBorder="1" applyAlignment="1">
      <alignment horizontal="center" vertical="center"/>
    </xf>
    <xf numFmtId="180" fontId="3" fillId="0" borderId="50" xfId="0" applyNumberFormat="1" applyFont="1" applyBorder="1" applyAlignment="1">
      <alignment horizontal="center" vertical="center"/>
    </xf>
    <xf numFmtId="181" fontId="3" fillId="0" borderId="51" xfId="0" applyNumberFormat="1" applyFont="1" applyBorder="1" applyAlignment="1">
      <alignment horizontal="center" vertical="center"/>
    </xf>
    <xf numFmtId="181" fontId="3" fillId="0" borderId="22" xfId="0" applyNumberFormat="1" applyFont="1" applyBorder="1" applyAlignment="1">
      <alignment horizontal="center" vertical="center"/>
    </xf>
    <xf numFmtId="0" fontId="0" fillId="0" borderId="29" xfId="61" applyFont="1" applyBorder="1" applyAlignment="1" applyProtection="1">
      <alignment vertical="center"/>
      <protection locked="0"/>
    </xf>
    <xf numFmtId="0" fontId="0" fillId="0" borderId="52" xfId="61" applyFont="1" applyBorder="1" applyAlignment="1" applyProtection="1">
      <alignment vertical="center"/>
      <protection locked="0"/>
    </xf>
    <xf numFmtId="0" fontId="0" fillId="0" borderId="53" xfId="61" applyNumberFormat="1" applyFont="1" applyBorder="1" applyAlignment="1" applyProtection="1">
      <alignment vertical="center"/>
      <protection locked="0"/>
    </xf>
    <xf numFmtId="0" fontId="0" fillId="0" borderId="45" xfId="61" applyFont="1" applyBorder="1" applyAlignment="1" applyProtection="1">
      <alignment vertical="center"/>
      <protection locked="0"/>
    </xf>
    <xf numFmtId="0" fontId="0" fillId="0" borderId="54" xfId="61" applyFont="1" applyBorder="1" applyAlignment="1" applyProtection="1">
      <alignment vertical="center"/>
      <protection locked="0"/>
    </xf>
    <xf numFmtId="0" fontId="0" fillId="0" borderId="29" xfId="61" applyFont="1" applyFill="1" applyBorder="1" applyAlignment="1" applyProtection="1">
      <alignment vertical="center"/>
      <protection/>
    </xf>
    <xf numFmtId="0" fontId="0" fillId="0" borderId="52" xfId="61" applyFont="1" applyFill="1" applyBorder="1" applyAlignment="1" applyProtection="1">
      <alignment vertical="center"/>
      <protection/>
    </xf>
    <xf numFmtId="0" fontId="0" fillId="0" borderId="29" xfId="61" applyFont="1" applyFill="1" applyBorder="1" applyAlignment="1" applyProtection="1">
      <alignment vertical="center"/>
      <protection locked="0"/>
    </xf>
    <xf numFmtId="0" fontId="0" fillId="0" borderId="53" xfId="61" applyNumberFormat="1" applyFont="1" applyFill="1" applyBorder="1" applyAlignment="1" applyProtection="1">
      <alignment vertical="center"/>
      <protection locked="0"/>
    </xf>
    <xf numFmtId="0" fontId="0" fillId="0" borderId="45" xfId="61" applyFont="1" applyFill="1" applyBorder="1" applyAlignment="1" applyProtection="1">
      <alignment vertical="center"/>
      <protection locked="0"/>
    </xf>
    <xf numFmtId="0" fontId="0" fillId="0" borderId="54" xfId="61" applyFont="1" applyFill="1" applyBorder="1" applyAlignment="1" applyProtection="1">
      <alignment vertical="center"/>
      <protection/>
    </xf>
    <xf numFmtId="0" fontId="0" fillId="0" borderId="29" xfId="62" applyFont="1" applyBorder="1" applyAlignment="1">
      <alignment vertical="center"/>
      <protection/>
    </xf>
    <xf numFmtId="0" fontId="0" fillId="0" borderId="52" xfId="62" applyFont="1" applyBorder="1" applyAlignment="1">
      <alignment vertical="center"/>
      <protection/>
    </xf>
    <xf numFmtId="0" fontId="0" fillId="0" borderId="45" xfId="62" applyFont="1" applyBorder="1" applyAlignment="1">
      <alignment vertical="center"/>
      <protection/>
    </xf>
    <xf numFmtId="0" fontId="0" fillId="0" borderId="54" xfId="62" applyFont="1" applyBorder="1" applyAlignment="1">
      <alignment vertical="center"/>
      <protection/>
    </xf>
    <xf numFmtId="181" fontId="0" fillId="0" borderId="51" xfId="0" applyNumberFormat="1" applyFont="1" applyBorder="1" applyAlignment="1">
      <alignment horizontal="center" vertical="center"/>
    </xf>
    <xf numFmtId="184" fontId="3" fillId="0" borderId="47" xfId="0" applyNumberFormat="1" applyFont="1" applyBorder="1" applyAlignment="1">
      <alignment horizontal="center" vertical="center"/>
    </xf>
    <xf numFmtId="185" fontId="3" fillId="0" borderId="55" xfId="42" applyNumberFormat="1" applyFont="1" applyBorder="1" applyAlignment="1">
      <alignment horizontal="center" vertical="center"/>
    </xf>
    <xf numFmtId="185" fontId="3" fillId="0" borderId="55" xfId="42" applyNumberFormat="1" applyFont="1" applyFill="1" applyBorder="1" applyAlignment="1">
      <alignment horizontal="center" vertical="center"/>
    </xf>
    <xf numFmtId="180" fontId="3" fillId="0" borderId="47" xfId="0" applyNumberFormat="1" applyFont="1" applyBorder="1" applyAlignment="1">
      <alignment horizontal="right" vertical="center"/>
    </xf>
    <xf numFmtId="181" fontId="3" fillId="0" borderId="51" xfId="0" applyNumberFormat="1" applyFont="1" applyBorder="1" applyAlignment="1">
      <alignment horizontal="right" vertical="center"/>
    </xf>
    <xf numFmtId="180" fontId="3" fillId="0" borderId="48" xfId="0" applyNumberFormat="1" applyFont="1" applyBorder="1" applyAlignment="1">
      <alignment horizontal="right" vertical="center"/>
    </xf>
    <xf numFmtId="186" fontId="3" fillId="0" borderId="47" xfId="0" applyNumberFormat="1" applyFont="1" applyBorder="1" applyAlignment="1">
      <alignment horizontal="right" vertical="center"/>
    </xf>
    <xf numFmtId="187" fontId="3" fillId="0" borderId="55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1" fontId="3" fillId="0" borderId="22" xfId="0" applyNumberFormat="1" applyFont="1" applyBorder="1" applyAlignment="1">
      <alignment horizontal="right" vertical="center"/>
    </xf>
    <xf numFmtId="180" fontId="3" fillId="0" borderId="18" xfId="0" applyNumberFormat="1" applyFont="1" applyBorder="1" applyAlignment="1">
      <alignment horizontal="right" vertical="center"/>
    </xf>
    <xf numFmtId="180" fontId="3" fillId="0" borderId="49" xfId="0" applyNumberFormat="1" applyFont="1" applyBorder="1" applyAlignment="1">
      <alignment horizontal="right" vertical="center"/>
    </xf>
    <xf numFmtId="180" fontId="3" fillId="0" borderId="50" xfId="0" applyNumberFormat="1" applyFont="1" applyBorder="1" applyAlignment="1">
      <alignment horizontal="right" vertical="center"/>
    </xf>
    <xf numFmtId="0" fontId="6" fillId="6" borderId="15" xfId="0" applyFont="1" applyFill="1" applyBorder="1" applyAlignment="1">
      <alignment horizontal="center" vertical="center"/>
    </xf>
    <xf numFmtId="180" fontId="3" fillId="6" borderId="0" xfId="0" applyNumberFormat="1" applyFont="1" applyFill="1" applyBorder="1" applyAlignment="1">
      <alignment horizontal="center" vertical="center"/>
    </xf>
    <xf numFmtId="181" fontId="3" fillId="6" borderId="51" xfId="0" applyNumberFormat="1" applyFont="1" applyFill="1" applyBorder="1" applyAlignment="1">
      <alignment horizontal="center" vertical="center"/>
    </xf>
    <xf numFmtId="180" fontId="3" fillId="6" borderId="18" xfId="0" applyNumberFormat="1" applyFont="1" applyFill="1" applyBorder="1" applyAlignment="1">
      <alignment horizontal="center" vertical="center"/>
    </xf>
    <xf numFmtId="181" fontId="3" fillId="6" borderId="22" xfId="0" applyNumberFormat="1" applyFont="1" applyFill="1" applyBorder="1" applyAlignment="1">
      <alignment horizontal="center" vertical="center"/>
    </xf>
    <xf numFmtId="184" fontId="3" fillId="6" borderId="47" xfId="0" applyNumberFormat="1" applyFont="1" applyFill="1" applyBorder="1" applyAlignment="1">
      <alignment horizontal="center" vertical="center"/>
    </xf>
    <xf numFmtId="185" fontId="3" fillId="6" borderId="55" xfId="42" applyNumberFormat="1" applyFont="1" applyFill="1" applyBorder="1" applyAlignment="1">
      <alignment horizontal="center" vertical="center"/>
    </xf>
    <xf numFmtId="180" fontId="3" fillId="6" borderId="0" xfId="0" applyNumberFormat="1" applyFont="1" applyFill="1" applyBorder="1" applyAlignment="1">
      <alignment horizontal="right" vertical="center"/>
    </xf>
    <xf numFmtId="181" fontId="3" fillId="6" borderId="51" xfId="0" applyNumberFormat="1" applyFont="1" applyFill="1" applyBorder="1" applyAlignment="1">
      <alignment horizontal="right" vertical="center"/>
    </xf>
    <xf numFmtId="180" fontId="3" fillId="6" borderId="18" xfId="0" applyNumberFormat="1" applyFont="1" applyFill="1" applyBorder="1" applyAlignment="1">
      <alignment horizontal="right" vertical="center"/>
    </xf>
    <xf numFmtId="181" fontId="3" fillId="6" borderId="22" xfId="0" applyNumberFormat="1" applyFont="1" applyFill="1" applyBorder="1" applyAlignment="1">
      <alignment horizontal="right" vertical="center"/>
    </xf>
    <xf numFmtId="186" fontId="3" fillId="6" borderId="47" xfId="0" applyNumberFormat="1" applyFont="1" applyFill="1" applyBorder="1" applyAlignment="1">
      <alignment horizontal="right" vertical="center"/>
    </xf>
    <xf numFmtId="187" fontId="3" fillId="6" borderId="55" xfId="0" applyNumberFormat="1" applyFont="1" applyFill="1" applyBorder="1" applyAlignment="1">
      <alignment horizontal="right" vertical="center"/>
    </xf>
    <xf numFmtId="184" fontId="6" fillId="0" borderId="46" xfId="0" applyNumberFormat="1" applyFont="1" applyBorder="1" applyAlignment="1">
      <alignment horizontal="center" vertical="center"/>
    </xf>
    <xf numFmtId="184" fontId="6" fillId="0" borderId="52" xfId="0" applyNumberFormat="1" applyFont="1" applyBorder="1" applyAlignment="1">
      <alignment horizontal="center" vertical="center"/>
    </xf>
    <xf numFmtId="184" fontId="6" fillId="0" borderId="54" xfId="0" applyNumberFormat="1" applyFont="1" applyBorder="1" applyAlignment="1">
      <alignment horizontal="center" vertical="center"/>
    </xf>
    <xf numFmtId="184" fontId="6" fillId="0" borderId="56" xfId="0" applyNumberFormat="1" applyFont="1" applyBorder="1" applyAlignment="1">
      <alignment horizontal="center" vertical="center"/>
    </xf>
    <xf numFmtId="184" fontId="6" fillId="0" borderId="57" xfId="0" applyNumberFormat="1" applyFont="1" applyBorder="1" applyAlignment="1">
      <alignment horizontal="center" vertical="center"/>
    </xf>
    <xf numFmtId="184" fontId="6" fillId="0" borderId="58" xfId="0" applyNumberFormat="1" applyFont="1" applyBorder="1" applyAlignment="1">
      <alignment horizontal="center" vertical="center"/>
    </xf>
    <xf numFmtId="184" fontId="6" fillId="0" borderId="23" xfId="0" applyNumberFormat="1" applyFont="1" applyBorder="1" applyAlignment="1">
      <alignment horizontal="center" vertical="center"/>
    </xf>
    <xf numFmtId="184" fontId="6" fillId="0" borderId="5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9" xfId="0" applyBorder="1" applyAlignment="1">
      <alignment horizontal="right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49" xfId="0" applyBorder="1" applyAlignment="1">
      <alignment horizontal="right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7" fillId="0" borderId="49" xfId="62" applyFont="1" applyBorder="1" applyAlignment="1">
      <alignment horizontal="right"/>
      <protection/>
    </xf>
    <xf numFmtId="0" fontId="7" fillId="0" borderId="49" xfId="62" applyBorder="1" applyAlignment="1">
      <alignment horizontal="right"/>
      <protection/>
    </xf>
    <xf numFmtId="0" fontId="10" fillId="0" borderId="0" xfId="62" applyFont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706速報" xfId="61"/>
    <cellStyle name="標準_型別１７年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0.75390625" style="1" customWidth="1"/>
    <col min="2" max="16384" width="9.00390625" style="1" customWidth="1"/>
  </cols>
  <sheetData>
    <row r="2" ht="21">
      <c r="A2" s="5" t="s">
        <v>101</v>
      </c>
    </row>
    <row r="4" ht="30.75">
      <c r="A4" s="4" t="s">
        <v>0</v>
      </c>
    </row>
    <row r="6" ht="17.25">
      <c r="A6" s="3" t="s">
        <v>112</v>
      </c>
    </row>
    <row r="8" ht="219.75" customHeight="1"/>
    <row r="9" ht="28.5">
      <c r="A9" s="2"/>
    </row>
    <row r="10" ht="81.75" customHeight="1"/>
    <row r="11" s="5" customFormat="1" ht="30.75" customHeight="1">
      <c r="A11" s="5" t="s">
        <v>1</v>
      </c>
    </row>
    <row r="12" s="5" customFormat="1" ht="30.75" customHeight="1">
      <c r="A12" s="5" t="s">
        <v>113</v>
      </c>
    </row>
  </sheetData>
  <sheetProtection/>
  <printOptions/>
  <pageMargins left="0.99" right="0.787" top="2.5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:G1"/>
    </sheetView>
  </sheetViews>
  <sheetFormatPr defaultColWidth="11.625" defaultRowHeight="18" customHeight="1"/>
  <cols>
    <col min="1" max="1" width="16.25390625" style="12" customWidth="1"/>
    <col min="2" max="16384" width="11.625" style="1" customWidth="1"/>
  </cols>
  <sheetData>
    <row r="1" spans="1:7" ht="22.5" customHeight="1">
      <c r="A1" s="113" t="s">
        <v>13</v>
      </c>
      <c r="B1" s="113"/>
      <c r="C1" s="113"/>
      <c r="D1" s="113"/>
      <c r="E1" s="113"/>
      <c r="F1" s="113"/>
      <c r="G1" s="113"/>
    </row>
    <row r="3" spans="5:7" ht="18" customHeight="1" thickBot="1">
      <c r="E3" s="114" t="s">
        <v>100</v>
      </c>
      <c r="F3" s="114"/>
      <c r="G3" s="114"/>
    </row>
    <row r="4" spans="1:7" s="3" customFormat="1" ht="22.5" customHeight="1">
      <c r="A4" s="13"/>
      <c r="B4" s="119" t="s">
        <v>102</v>
      </c>
      <c r="C4" s="120"/>
      <c r="D4" s="119" t="s">
        <v>103</v>
      </c>
      <c r="E4" s="120"/>
      <c r="F4" s="115" t="s">
        <v>2</v>
      </c>
      <c r="G4" s="116"/>
    </row>
    <row r="5" spans="1:7" s="3" customFormat="1" ht="22.5" customHeight="1">
      <c r="A5" s="14"/>
      <c r="B5" s="121"/>
      <c r="C5" s="122"/>
      <c r="D5" s="121"/>
      <c r="E5" s="122"/>
      <c r="F5" s="117"/>
      <c r="G5" s="118"/>
    </row>
    <row r="6" spans="1:7" s="3" customFormat="1" ht="22.5" customHeight="1">
      <c r="A6" s="14"/>
      <c r="B6" s="18" t="s">
        <v>3</v>
      </c>
      <c r="C6" s="19" t="s">
        <v>4</v>
      </c>
      <c r="D6" s="20" t="s">
        <v>3</v>
      </c>
      <c r="E6" s="19" t="s">
        <v>4</v>
      </c>
      <c r="F6" s="21" t="s">
        <v>5</v>
      </c>
      <c r="G6" s="23" t="s">
        <v>6</v>
      </c>
    </row>
    <row r="7" spans="1:7" s="3" customFormat="1" ht="22.5" customHeight="1" thickBot="1">
      <c r="A7" s="14"/>
      <c r="B7" s="21" t="s">
        <v>7</v>
      </c>
      <c r="C7" s="22" t="s">
        <v>62</v>
      </c>
      <c r="D7" s="17" t="s">
        <v>7</v>
      </c>
      <c r="E7" s="22" t="s">
        <v>62</v>
      </c>
      <c r="F7" s="21" t="s">
        <v>7</v>
      </c>
      <c r="G7" s="24" t="s">
        <v>62</v>
      </c>
    </row>
    <row r="8" spans="1:7" ht="56.25" customHeight="1" thickBot="1">
      <c r="A8" s="15" t="s">
        <v>8</v>
      </c>
      <c r="B8" s="55">
        <v>1075</v>
      </c>
      <c r="C8" s="78">
        <v>100</v>
      </c>
      <c r="D8" s="56">
        <v>1268</v>
      </c>
      <c r="E8" s="61">
        <v>100</v>
      </c>
      <c r="F8" s="79">
        <f aca="true" t="shared" si="0" ref="F8:F16">B8-D8</f>
        <v>-193</v>
      </c>
      <c r="G8" s="80">
        <f aca="true" t="shared" si="1" ref="G8:G16">F8/D8*100</f>
        <v>-15.220820189274448</v>
      </c>
    </row>
    <row r="9" spans="1:7" ht="56.25" customHeight="1" thickBot="1">
      <c r="A9" s="14" t="s">
        <v>14</v>
      </c>
      <c r="B9" s="57">
        <v>186</v>
      </c>
      <c r="C9" s="62">
        <f>B9/B8%</f>
        <v>17.302325581395348</v>
      </c>
      <c r="D9" s="58">
        <v>260</v>
      </c>
      <c r="E9" s="62">
        <f>D9/D8%</f>
        <v>20.50473186119874</v>
      </c>
      <c r="F9" s="79">
        <f t="shared" si="0"/>
        <v>-74</v>
      </c>
      <c r="G9" s="80">
        <f t="shared" si="1"/>
        <v>-28.46153846153846</v>
      </c>
    </row>
    <row r="10" spans="1:7" ht="56.25" customHeight="1" thickBot="1">
      <c r="A10" s="15" t="s">
        <v>15</v>
      </c>
      <c r="B10" s="55">
        <v>9</v>
      </c>
      <c r="C10" s="61">
        <f>B10/B8%</f>
        <v>0.8372093023255814</v>
      </c>
      <c r="D10" s="56">
        <v>8</v>
      </c>
      <c r="E10" s="61">
        <f>D10/D8%</f>
        <v>0.6309148264984227</v>
      </c>
      <c r="F10" s="79">
        <f t="shared" si="0"/>
        <v>1</v>
      </c>
      <c r="G10" s="80">
        <f t="shared" si="1"/>
        <v>12.5</v>
      </c>
    </row>
    <row r="11" spans="1:7" ht="56.25" customHeight="1" thickBot="1">
      <c r="A11" s="14" t="s">
        <v>16</v>
      </c>
      <c r="B11" s="57">
        <v>371</v>
      </c>
      <c r="C11" s="62">
        <f>B11/B8%</f>
        <v>34.51162790697674</v>
      </c>
      <c r="D11" s="58">
        <v>430</v>
      </c>
      <c r="E11" s="62">
        <f>D11/D8%</f>
        <v>33.911671924290225</v>
      </c>
      <c r="F11" s="79">
        <f t="shared" si="0"/>
        <v>-59</v>
      </c>
      <c r="G11" s="80">
        <f t="shared" si="1"/>
        <v>-13.72093023255814</v>
      </c>
    </row>
    <row r="12" spans="1:7" ht="56.25" customHeight="1" thickBot="1">
      <c r="A12" s="15" t="s">
        <v>9</v>
      </c>
      <c r="B12" s="55">
        <v>12</v>
      </c>
      <c r="C12" s="61">
        <f>B12/B8%</f>
        <v>1.1162790697674418</v>
      </c>
      <c r="D12" s="56">
        <v>29</v>
      </c>
      <c r="E12" s="61">
        <f>D12/D8%</f>
        <v>2.2870662460567823</v>
      </c>
      <c r="F12" s="79">
        <f t="shared" si="0"/>
        <v>-17</v>
      </c>
      <c r="G12" s="80">
        <f t="shared" si="1"/>
        <v>-58.620689655172406</v>
      </c>
    </row>
    <row r="13" spans="1:7" ht="56.25" customHeight="1" thickBot="1">
      <c r="A13" s="92" t="s">
        <v>10</v>
      </c>
      <c r="B13" s="93">
        <v>122</v>
      </c>
      <c r="C13" s="94">
        <f>B13/B8%</f>
        <v>11.348837209302326</v>
      </c>
      <c r="D13" s="95">
        <v>148</v>
      </c>
      <c r="E13" s="96">
        <f>D13/D8%</f>
        <v>11.67192429022082</v>
      </c>
      <c r="F13" s="97">
        <f t="shared" si="0"/>
        <v>-26</v>
      </c>
      <c r="G13" s="98">
        <f t="shared" si="1"/>
        <v>-17.56756756756757</v>
      </c>
    </row>
    <row r="14" spans="1:7" ht="56.25" customHeight="1" thickBot="1">
      <c r="A14" s="15" t="s">
        <v>11</v>
      </c>
      <c r="B14" s="55">
        <v>10</v>
      </c>
      <c r="C14" s="61">
        <f>B14/B8%</f>
        <v>0.9302325581395349</v>
      </c>
      <c r="D14" s="56">
        <v>9</v>
      </c>
      <c r="E14" s="61">
        <f>D14/D8%</f>
        <v>0.7097791798107256</v>
      </c>
      <c r="F14" s="79">
        <f t="shared" si="0"/>
        <v>1</v>
      </c>
      <c r="G14" s="81">
        <f t="shared" si="1"/>
        <v>11.11111111111111</v>
      </c>
    </row>
    <row r="15" spans="1:7" ht="56.25" customHeight="1" thickBot="1">
      <c r="A15" s="15" t="s">
        <v>17</v>
      </c>
      <c r="B15" s="55">
        <v>43</v>
      </c>
      <c r="C15" s="61">
        <f>B15/B8%</f>
        <v>4</v>
      </c>
      <c r="D15" s="56">
        <v>43</v>
      </c>
      <c r="E15" s="62">
        <f>D15/D8%</f>
        <v>3.3911671924290223</v>
      </c>
      <c r="F15" s="79">
        <f t="shared" si="0"/>
        <v>0</v>
      </c>
      <c r="G15" s="81">
        <f t="shared" si="1"/>
        <v>0</v>
      </c>
    </row>
    <row r="16" spans="1:7" ht="56.25" customHeight="1" thickBot="1">
      <c r="A16" s="16" t="s">
        <v>12</v>
      </c>
      <c r="B16" s="59">
        <v>322</v>
      </c>
      <c r="C16" s="61">
        <f>B16/B8%</f>
        <v>29.953488372093023</v>
      </c>
      <c r="D16" s="60">
        <v>341</v>
      </c>
      <c r="E16" s="61">
        <f>D16/D8%</f>
        <v>26.892744479495267</v>
      </c>
      <c r="F16" s="79">
        <f t="shared" si="0"/>
        <v>-19</v>
      </c>
      <c r="G16" s="80">
        <f t="shared" si="1"/>
        <v>-5.571847507331378</v>
      </c>
    </row>
    <row r="18" spans="1:7" ht="18" customHeight="1">
      <c r="A18" s="123" t="s">
        <v>104</v>
      </c>
      <c r="B18" s="123"/>
      <c r="C18" s="123"/>
      <c r="D18" s="123"/>
      <c r="E18" s="123"/>
      <c r="F18" s="123"/>
      <c r="G18" s="123"/>
    </row>
  </sheetData>
  <sheetProtection/>
  <mergeCells count="6">
    <mergeCell ref="A1:G1"/>
    <mergeCell ref="E3:G3"/>
    <mergeCell ref="F4:G5"/>
    <mergeCell ref="B4:C5"/>
    <mergeCell ref="D4:E5"/>
    <mergeCell ref="A18:G18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:G1"/>
    </sheetView>
  </sheetViews>
  <sheetFormatPr defaultColWidth="11.625" defaultRowHeight="18" customHeight="1"/>
  <cols>
    <col min="1" max="1" width="16.25390625" style="12" customWidth="1"/>
    <col min="2" max="2" width="11.625" style="1" customWidth="1"/>
    <col min="3" max="16384" width="11.625" style="1" customWidth="1"/>
  </cols>
  <sheetData>
    <row r="1" spans="1:7" ht="22.5" customHeight="1">
      <c r="A1" s="113" t="s">
        <v>92</v>
      </c>
      <c r="B1" s="113"/>
      <c r="C1" s="113"/>
      <c r="D1" s="113"/>
      <c r="E1" s="113"/>
      <c r="F1" s="113"/>
      <c r="G1" s="113"/>
    </row>
    <row r="3" spans="5:7" ht="18" customHeight="1" thickBot="1">
      <c r="E3" s="114" t="s">
        <v>100</v>
      </c>
      <c r="F3" s="114"/>
      <c r="G3" s="114"/>
    </row>
    <row r="4" spans="1:7" ht="22.5" customHeight="1">
      <c r="A4" s="13"/>
      <c r="B4" s="119" t="s">
        <v>102</v>
      </c>
      <c r="C4" s="120"/>
      <c r="D4" s="119" t="s">
        <v>103</v>
      </c>
      <c r="E4" s="120"/>
      <c r="F4" s="115" t="s">
        <v>2</v>
      </c>
      <c r="G4" s="116"/>
    </row>
    <row r="5" spans="1:7" ht="22.5" customHeight="1">
      <c r="A5" s="14"/>
      <c r="B5" s="121"/>
      <c r="C5" s="122"/>
      <c r="D5" s="121"/>
      <c r="E5" s="122"/>
      <c r="F5" s="117"/>
      <c r="G5" s="118"/>
    </row>
    <row r="6" spans="1:7" ht="22.5" customHeight="1">
      <c r="A6" s="14"/>
      <c r="B6" s="18" t="s">
        <v>91</v>
      </c>
      <c r="C6" s="19" t="s">
        <v>4</v>
      </c>
      <c r="D6" s="20" t="s">
        <v>91</v>
      </c>
      <c r="E6" s="19" t="s">
        <v>4</v>
      </c>
      <c r="F6" s="21" t="s">
        <v>5</v>
      </c>
      <c r="G6" s="23" t="s">
        <v>6</v>
      </c>
    </row>
    <row r="7" spans="1:7" ht="22.5" customHeight="1" thickBot="1">
      <c r="A7" s="14"/>
      <c r="B7" s="21" t="s">
        <v>7</v>
      </c>
      <c r="C7" s="22" t="s">
        <v>62</v>
      </c>
      <c r="D7" s="17" t="s">
        <v>7</v>
      </c>
      <c r="E7" s="22" t="s">
        <v>62</v>
      </c>
      <c r="F7" s="21" t="s">
        <v>7</v>
      </c>
      <c r="G7" s="24" t="s">
        <v>62</v>
      </c>
    </row>
    <row r="8" spans="1:7" ht="56.25" customHeight="1" thickBot="1">
      <c r="A8" s="15" t="s">
        <v>8</v>
      </c>
      <c r="B8" s="82">
        <f>SUM(B9:B16)</f>
        <v>105718</v>
      </c>
      <c r="C8" s="83">
        <v>100</v>
      </c>
      <c r="D8" s="84">
        <f>SUM(D9:D16)</f>
        <v>119291</v>
      </c>
      <c r="E8" s="83">
        <v>100</v>
      </c>
      <c r="F8" s="85">
        <f>B8-D8</f>
        <v>-13573</v>
      </c>
      <c r="G8" s="86">
        <f>F8/D8%</f>
        <v>-11.378058696800261</v>
      </c>
    </row>
    <row r="9" spans="1:7" ht="56.25" customHeight="1" thickBot="1">
      <c r="A9" s="14" t="s">
        <v>14</v>
      </c>
      <c r="B9" s="87">
        <v>23046</v>
      </c>
      <c r="C9" s="88">
        <f>B9/B8%</f>
        <v>21.799504341739343</v>
      </c>
      <c r="D9" s="89">
        <v>28259</v>
      </c>
      <c r="E9" s="88">
        <f>D9/D8%</f>
        <v>23.68912994274505</v>
      </c>
      <c r="F9" s="85">
        <f aca="true" t="shared" si="0" ref="F9:F16">B9-D9</f>
        <v>-5213</v>
      </c>
      <c r="G9" s="86">
        <f aca="true" t="shared" si="1" ref="G9:G16">F9/D9%</f>
        <v>-18.447220354577304</v>
      </c>
    </row>
    <row r="10" spans="1:7" ht="56.25" customHeight="1" thickBot="1">
      <c r="A10" s="15" t="s">
        <v>15</v>
      </c>
      <c r="B10" s="82">
        <v>345</v>
      </c>
      <c r="C10" s="83">
        <f>B10/B8%</f>
        <v>0.3263398853553794</v>
      </c>
      <c r="D10" s="84">
        <v>362</v>
      </c>
      <c r="E10" s="83">
        <f>D10/D8%</f>
        <v>0.30345960717908305</v>
      </c>
      <c r="F10" s="85">
        <f t="shared" si="0"/>
        <v>-17</v>
      </c>
      <c r="G10" s="86">
        <f t="shared" si="1"/>
        <v>-4.696132596685083</v>
      </c>
    </row>
    <row r="11" spans="1:7" ht="56.25" customHeight="1" thickBot="1">
      <c r="A11" s="14" t="s">
        <v>16</v>
      </c>
      <c r="B11" s="87">
        <v>21465</v>
      </c>
      <c r="C11" s="88">
        <f>B11/B8%</f>
        <v>20.304016345371647</v>
      </c>
      <c r="D11" s="89">
        <v>24382</v>
      </c>
      <c r="E11" s="88">
        <f>D11/D8%</f>
        <v>20.439094315581226</v>
      </c>
      <c r="F11" s="85">
        <f t="shared" si="0"/>
        <v>-2917</v>
      </c>
      <c r="G11" s="86">
        <f t="shared" si="1"/>
        <v>-11.96374374538594</v>
      </c>
    </row>
    <row r="12" spans="1:7" ht="56.25" customHeight="1" thickBot="1">
      <c r="A12" s="15" t="s">
        <v>9</v>
      </c>
      <c r="B12" s="82">
        <v>1965</v>
      </c>
      <c r="C12" s="83">
        <f>B12/B8%</f>
        <v>1.8587184774589</v>
      </c>
      <c r="D12" s="84">
        <v>2059</v>
      </c>
      <c r="E12" s="83">
        <f>D12/D8%</f>
        <v>1.7260313016069946</v>
      </c>
      <c r="F12" s="85">
        <f t="shared" si="0"/>
        <v>-94</v>
      </c>
      <c r="G12" s="86">
        <f t="shared" si="1"/>
        <v>-4.565322972316658</v>
      </c>
    </row>
    <row r="13" spans="1:7" ht="56.25" customHeight="1" thickBot="1">
      <c r="A13" s="92" t="s">
        <v>10</v>
      </c>
      <c r="B13" s="99">
        <v>12794</v>
      </c>
      <c r="C13" s="100">
        <f>B13/B8%</f>
        <v>12.102007226773113</v>
      </c>
      <c r="D13" s="101">
        <v>14691</v>
      </c>
      <c r="E13" s="102">
        <f>D13/D8%</f>
        <v>12.315262676983174</v>
      </c>
      <c r="F13" s="103">
        <f t="shared" si="0"/>
        <v>-1897</v>
      </c>
      <c r="G13" s="104">
        <f t="shared" si="1"/>
        <v>-12.912667619631067</v>
      </c>
    </row>
    <row r="14" spans="1:7" ht="56.25" customHeight="1" thickBot="1">
      <c r="A14" s="15" t="s">
        <v>11</v>
      </c>
      <c r="B14" s="82">
        <v>228</v>
      </c>
      <c r="C14" s="83">
        <f>B14/B8%</f>
        <v>0.2156680981479029</v>
      </c>
      <c r="D14" s="84">
        <v>290</v>
      </c>
      <c r="E14" s="83">
        <f>D14/D8%</f>
        <v>0.24310300022633727</v>
      </c>
      <c r="F14" s="85">
        <f t="shared" si="0"/>
        <v>-62</v>
      </c>
      <c r="G14" s="86">
        <f t="shared" si="1"/>
        <v>-21.379310344827587</v>
      </c>
    </row>
    <row r="15" spans="1:7" ht="56.25" customHeight="1" thickBot="1">
      <c r="A15" s="15" t="s">
        <v>17</v>
      </c>
      <c r="B15" s="82">
        <v>2128</v>
      </c>
      <c r="C15" s="83">
        <f>B15/B8%</f>
        <v>2.012902249380427</v>
      </c>
      <c r="D15" s="84">
        <v>2073</v>
      </c>
      <c r="E15" s="88">
        <f>D15/D8%</f>
        <v>1.737767308514473</v>
      </c>
      <c r="F15" s="85">
        <f t="shared" si="0"/>
        <v>55</v>
      </c>
      <c r="G15" s="86">
        <f t="shared" si="1"/>
        <v>2.6531596719729857</v>
      </c>
    </row>
    <row r="16" spans="1:7" ht="56.25" customHeight="1" thickBot="1">
      <c r="A16" s="16" t="s">
        <v>12</v>
      </c>
      <c r="B16" s="90">
        <v>43747</v>
      </c>
      <c r="C16" s="83">
        <f>B16/B8%</f>
        <v>41.38084337577328</v>
      </c>
      <c r="D16" s="91">
        <v>47175</v>
      </c>
      <c r="E16" s="83">
        <f>D16/D8%</f>
        <v>39.54615184716366</v>
      </c>
      <c r="F16" s="85">
        <f t="shared" si="0"/>
        <v>-3428</v>
      </c>
      <c r="G16" s="86">
        <f t="shared" si="1"/>
        <v>-7.266560678325384</v>
      </c>
    </row>
    <row r="18" spans="1:7" ht="18" customHeight="1">
      <c r="A18" s="7" t="s">
        <v>105</v>
      </c>
      <c r="B18" s="7"/>
      <c r="C18" s="7"/>
      <c r="D18" s="7"/>
      <c r="E18" s="7"/>
      <c r="F18" s="7"/>
      <c r="G18" s="7"/>
    </row>
  </sheetData>
  <sheetProtection/>
  <mergeCells count="5">
    <mergeCell ref="F4:G5"/>
    <mergeCell ref="A1:G1"/>
    <mergeCell ref="E3:G3"/>
    <mergeCell ref="B4:C5"/>
    <mergeCell ref="D4:E5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F5" sqref="F5"/>
    </sheetView>
  </sheetViews>
  <sheetFormatPr defaultColWidth="10.625" defaultRowHeight="13.5"/>
  <cols>
    <col min="1" max="4" width="10.625" style="1" customWidth="1"/>
    <col min="5" max="5" width="2.125" style="1" customWidth="1"/>
    <col min="6" max="9" width="10.625" style="1" customWidth="1"/>
    <col min="10" max="10" width="4.625" style="1" customWidth="1"/>
    <col min="11" max="16384" width="10.625" style="1" customWidth="1"/>
  </cols>
  <sheetData>
    <row r="1" spans="1:9" ht="22.5" customHeight="1">
      <c r="A1" s="113" t="s">
        <v>22</v>
      </c>
      <c r="B1" s="113"/>
      <c r="C1" s="113"/>
      <c r="D1" s="113"/>
      <c r="E1" s="113"/>
      <c r="F1" s="113"/>
      <c r="G1" s="113"/>
      <c r="H1" s="113"/>
      <c r="I1" s="113"/>
    </row>
    <row r="2" spans="8:9" ht="26.25" customHeight="1" thickBot="1">
      <c r="H2" s="125" t="s">
        <v>100</v>
      </c>
      <c r="I2" s="125"/>
    </row>
    <row r="3" spans="1:9" ht="24" customHeight="1">
      <c r="A3" s="8"/>
      <c r="B3" s="129" t="s">
        <v>106</v>
      </c>
      <c r="C3" s="129" t="s">
        <v>99</v>
      </c>
      <c r="D3" s="126" t="s">
        <v>2</v>
      </c>
      <c r="F3" s="9"/>
      <c r="G3" s="129" t="s">
        <v>106</v>
      </c>
      <c r="H3" s="129" t="s">
        <v>99</v>
      </c>
      <c r="I3" s="126" t="s">
        <v>2</v>
      </c>
    </row>
    <row r="4" spans="1:9" ht="24" customHeight="1" thickBot="1">
      <c r="A4" s="11"/>
      <c r="B4" s="130"/>
      <c r="C4" s="130"/>
      <c r="D4" s="128"/>
      <c r="F4" s="10"/>
      <c r="G4" s="130"/>
      <c r="H4" s="130"/>
      <c r="I4" s="127"/>
    </row>
    <row r="5" spans="1:9" ht="24" customHeight="1">
      <c r="A5" s="25" t="s">
        <v>18</v>
      </c>
      <c r="B5" s="26">
        <v>7</v>
      </c>
      <c r="C5" s="26">
        <v>13</v>
      </c>
      <c r="D5" s="105">
        <f>B5-C5</f>
        <v>-6</v>
      </c>
      <c r="E5" s="14"/>
      <c r="F5" s="27" t="s">
        <v>26</v>
      </c>
      <c r="G5" s="26">
        <v>1</v>
      </c>
      <c r="H5" s="26">
        <v>0</v>
      </c>
      <c r="I5" s="105">
        <f>G5-H5</f>
        <v>1</v>
      </c>
    </row>
    <row r="6" spans="1:9" ht="24" customHeight="1">
      <c r="A6" s="28" t="s">
        <v>93</v>
      </c>
      <c r="B6" s="29">
        <v>3</v>
      </c>
      <c r="C6" s="29">
        <v>3</v>
      </c>
      <c r="D6" s="106">
        <f aca="true" t="shared" si="0" ref="D6:D29">B6-C6</f>
        <v>0</v>
      </c>
      <c r="E6" s="30"/>
      <c r="F6" s="31" t="s">
        <v>27</v>
      </c>
      <c r="G6" s="29">
        <v>11</v>
      </c>
      <c r="H6" s="29">
        <v>8</v>
      </c>
      <c r="I6" s="106">
        <f aca="true" t="shared" si="1" ref="I6:I27">G6-H6</f>
        <v>3</v>
      </c>
    </row>
    <row r="7" spans="1:9" ht="24" customHeight="1">
      <c r="A7" s="28" t="s">
        <v>94</v>
      </c>
      <c r="B7" s="29">
        <v>0</v>
      </c>
      <c r="C7" s="29">
        <v>2</v>
      </c>
      <c r="D7" s="106">
        <f t="shared" si="0"/>
        <v>-2</v>
      </c>
      <c r="E7" s="30"/>
      <c r="F7" s="31" t="s">
        <v>28</v>
      </c>
      <c r="G7" s="29">
        <v>2</v>
      </c>
      <c r="H7" s="29">
        <v>7</v>
      </c>
      <c r="I7" s="106">
        <f t="shared" si="1"/>
        <v>-5</v>
      </c>
    </row>
    <row r="8" spans="1:9" ht="24" customHeight="1">
      <c r="A8" s="28" t="s">
        <v>95</v>
      </c>
      <c r="B8" s="29">
        <v>3</v>
      </c>
      <c r="C8" s="29">
        <v>2</v>
      </c>
      <c r="D8" s="106">
        <f t="shared" si="0"/>
        <v>1</v>
      </c>
      <c r="E8" s="30"/>
      <c r="F8" s="31" t="s">
        <v>29</v>
      </c>
      <c r="G8" s="29">
        <v>0</v>
      </c>
      <c r="H8" s="29">
        <v>0</v>
      </c>
      <c r="I8" s="106">
        <f t="shared" si="1"/>
        <v>0</v>
      </c>
    </row>
    <row r="9" spans="1:9" ht="24" customHeight="1" thickBot="1">
      <c r="A9" s="32" t="s">
        <v>96</v>
      </c>
      <c r="B9" s="33">
        <v>0</v>
      </c>
      <c r="C9" s="33">
        <v>0</v>
      </c>
      <c r="D9" s="109">
        <f t="shared" si="0"/>
        <v>0</v>
      </c>
      <c r="E9" s="30"/>
      <c r="F9" s="34" t="s">
        <v>20</v>
      </c>
      <c r="G9" s="33">
        <v>0</v>
      </c>
      <c r="H9" s="33">
        <v>1</v>
      </c>
      <c r="I9" s="111">
        <f t="shared" si="1"/>
        <v>-1</v>
      </c>
    </row>
    <row r="10" spans="1:9" ht="24" customHeight="1" thickTop="1">
      <c r="A10" s="35" t="s">
        <v>97</v>
      </c>
      <c r="B10" s="36">
        <v>2</v>
      </c>
      <c r="C10" s="36">
        <v>2</v>
      </c>
      <c r="D10" s="110">
        <f t="shared" si="0"/>
        <v>0</v>
      </c>
      <c r="E10" s="30"/>
      <c r="F10" s="35" t="s">
        <v>30</v>
      </c>
      <c r="G10" s="36">
        <v>0</v>
      </c>
      <c r="H10" s="36">
        <v>1</v>
      </c>
      <c r="I10" s="110">
        <f t="shared" si="1"/>
        <v>-1</v>
      </c>
    </row>
    <row r="11" spans="1:9" ht="24" customHeight="1">
      <c r="A11" s="28" t="s">
        <v>98</v>
      </c>
      <c r="B11" s="29">
        <v>4</v>
      </c>
      <c r="C11" s="29">
        <v>7</v>
      </c>
      <c r="D11" s="106">
        <f t="shared" si="0"/>
        <v>-3</v>
      </c>
      <c r="E11" s="30"/>
      <c r="F11" s="28" t="s">
        <v>31</v>
      </c>
      <c r="G11" s="29">
        <v>3</v>
      </c>
      <c r="H11" s="29">
        <v>2</v>
      </c>
      <c r="I11" s="108">
        <f t="shared" si="1"/>
        <v>1</v>
      </c>
    </row>
    <row r="12" spans="1:9" ht="24" customHeight="1">
      <c r="A12" s="28" t="s">
        <v>23</v>
      </c>
      <c r="B12" s="29">
        <v>4</v>
      </c>
      <c r="C12" s="29">
        <v>3</v>
      </c>
      <c r="D12" s="106">
        <f t="shared" si="0"/>
        <v>1</v>
      </c>
      <c r="E12" s="30"/>
      <c r="F12" s="28" t="s">
        <v>32</v>
      </c>
      <c r="G12" s="29">
        <v>3</v>
      </c>
      <c r="H12" s="29">
        <v>0</v>
      </c>
      <c r="I12" s="106">
        <f t="shared" si="1"/>
        <v>3</v>
      </c>
    </row>
    <row r="13" spans="1:9" ht="24" customHeight="1">
      <c r="A13" s="28" t="s">
        <v>24</v>
      </c>
      <c r="B13" s="29">
        <v>1</v>
      </c>
      <c r="C13" s="29">
        <v>1</v>
      </c>
      <c r="D13" s="106">
        <f t="shared" si="0"/>
        <v>0</v>
      </c>
      <c r="E13" s="30"/>
      <c r="F13" s="28" t="s">
        <v>33</v>
      </c>
      <c r="G13" s="29">
        <v>3</v>
      </c>
      <c r="H13" s="29">
        <v>4</v>
      </c>
      <c r="I13" s="106">
        <f t="shared" si="1"/>
        <v>-1</v>
      </c>
    </row>
    <row r="14" spans="1:9" ht="24" customHeight="1" thickBot="1">
      <c r="A14" s="37" t="s">
        <v>25</v>
      </c>
      <c r="B14" s="38">
        <v>3</v>
      </c>
      <c r="C14" s="38">
        <v>4</v>
      </c>
      <c r="D14" s="109">
        <f t="shared" si="0"/>
        <v>-1</v>
      </c>
      <c r="E14" s="30"/>
      <c r="F14" s="37" t="s">
        <v>34</v>
      </c>
      <c r="G14" s="38">
        <v>2</v>
      </c>
      <c r="H14" s="38">
        <v>1</v>
      </c>
      <c r="I14" s="109">
        <f t="shared" si="1"/>
        <v>1</v>
      </c>
    </row>
    <row r="15" spans="1:9" ht="24" customHeight="1" thickTop="1">
      <c r="A15" s="39" t="s">
        <v>39</v>
      </c>
      <c r="B15" s="40">
        <v>8</v>
      </c>
      <c r="C15" s="40">
        <v>3</v>
      </c>
      <c r="D15" s="108">
        <f t="shared" si="0"/>
        <v>5</v>
      </c>
      <c r="E15" s="30"/>
      <c r="F15" s="41" t="s">
        <v>35</v>
      </c>
      <c r="G15" s="40">
        <v>1</v>
      </c>
      <c r="H15" s="40">
        <v>1</v>
      </c>
      <c r="I15" s="108">
        <f t="shared" si="1"/>
        <v>0</v>
      </c>
    </row>
    <row r="16" spans="1:9" ht="24" customHeight="1">
      <c r="A16" s="28" t="s">
        <v>40</v>
      </c>
      <c r="B16" s="29">
        <v>6</v>
      </c>
      <c r="C16" s="29">
        <v>4</v>
      </c>
      <c r="D16" s="106">
        <f t="shared" si="0"/>
        <v>2</v>
      </c>
      <c r="E16" s="30"/>
      <c r="F16" s="31" t="s">
        <v>36</v>
      </c>
      <c r="G16" s="29">
        <v>2</v>
      </c>
      <c r="H16" s="29">
        <v>2</v>
      </c>
      <c r="I16" s="106">
        <f t="shared" si="1"/>
        <v>0</v>
      </c>
    </row>
    <row r="17" spans="1:9" ht="24" customHeight="1">
      <c r="A17" s="28" t="s">
        <v>41</v>
      </c>
      <c r="B17" s="29">
        <v>3</v>
      </c>
      <c r="C17" s="29">
        <v>8</v>
      </c>
      <c r="D17" s="106">
        <f t="shared" si="0"/>
        <v>-5</v>
      </c>
      <c r="E17" s="30"/>
      <c r="F17" s="31" t="s">
        <v>37</v>
      </c>
      <c r="G17" s="29">
        <v>0</v>
      </c>
      <c r="H17" s="29">
        <v>4</v>
      </c>
      <c r="I17" s="106">
        <f t="shared" si="1"/>
        <v>-4</v>
      </c>
    </row>
    <row r="18" spans="1:9" ht="24" customHeight="1">
      <c r="A18" s="28" t="s">
        <v>19</v>
      </c>
      <c r="B18" s="29">
        <v>4</v>
      </c>
      <c r="C18" s="29">
        <v>4</v>
      </c>
      <c r="D18" s="106">
        <f t="shared" si="0"/>
        <v>0</v>
      </c>
      <c r="E18" s="30"/>
      <c r="F18" s="31" t="s">
        <v>38</v>
      </c>
      <c r="G18" s="29">
        <v>1</v>
      </c>
      <c r="H18" s="29">
        <v>1</v>
      </c>
      <c r="I18" s="106">
        <f t="shared" si="1"/>
        <v>0</v>
      </c>
    </row>
    <row r="19" spans="1:9" ht="24" customHeight="1" thickBot="1">
      <c r="A19" s="32" t="s">
        <v>42</v>
      </c>
      <c r="B19" s="33">
        <v>1</v>
      </c>
      <c r="C19" s="33">
        <v>3</v>
      </c>
      <c r="D19" s="109">
        <f t="shared" si="0"/>
        <v>-2</v>
      </c>
      <c r="E19" s="30"/>
      <c r="F19" s="34" t="s">
        <v>60</v>
      </c>
      <c r="G19" s="33">
        <v>5</v>
      </c>
      <c r="H19" s="33">
        <v>10</v>
      </c>
      <c r="I19" s="111">
        <f t="shared" si="1"/>
        <v>-5</v>
      </c>
    </row>
    <row r="20" spans="1:9" ht="24" customHeight="1" thickTop="1">
      <c r="A20" s="35" t="s">
        <v>43</v>
      </c>
      <c r="B20" s="36">
        <v>1</v>
      </c>
      <c r="C20" s="36">
        <v>5</v>
      </c>
      <c r="D20" s="108">
        <f t="shared" si="0"/>
        <v>-4</v>
      </c>
      <c r="E20" s="30"/>
      <c r="F20" s="35" t="s">
        <v>59</v>
      </c>
      <c r="G20" s="36">
        <v>0</v>
      </c>
      <c r="H20" s="36">
        <v>1</v>
      </c>
      <c r="I20" s="110">
        <f t="shared" si="1"/>
        <v>-1</v>
      </c>
    </row>
    <row r="21" spans="1:9" ht="24" customHeight="1">
      <c r="A21" s="28" t="s">
        <v>44</v>
      </c>
      <c r="B21" s="29">
        <v>3</v>
      </c>
      <c r="C21" s="29">
        <v>1</v>
      </c>
      <c r="D21" s="106">
        <f t="shared" si="0"/>
        <v>2</v>
      </c>
      <c r="E21" s="30"/>
      <c r="F21" s="28" t="s">
        <v>58</v>
      </c>
      <c r="G21" s="29">
        <v>1</v>
      </c>
      <c r="H21" s="29">
        <v>4</v>
      </c>
      <c r="I21" s="106">
        <f t="shared" si="1"/>
        <v>-3</v>
      </c>
    </row>
    <row r="22" spans="1:9" ht="24" customHeight="1">
      <c r="A22" s="28" t="s">
        <v>45</v>
      </c>
      <c r="B22" s="29">
        <v>3</v>
      </c>
      <c r="C22" s="29">
        <v>2</v>
      </c>
      <c r="D22" s="106">
        <f t="shared" si="0"/>
        <v>1</v>
      </c>
      <c r="E22" s="30"/>
      <c r="F22" s="28" t="s">
        <v>57</v>
      </c>
      <c r="G22" s="29">
        <v>1</v>
      </c>
      <c r="H22" s="29">
        <v>7</v>
      </c>
      <c r="I22" s="106">
        <f t="shared" si="1"/>
        <v>-6</v>
      </c>
    </row>
    <row r="23" spans="1:9" ht="24" customHeight="1">
      <c r="A23" s="28" t="s">
        <v>46</v>
      </c>
      <c r="B23" s="29">
        <v>1</v>
      </c>
      <c r="C23" s="29">
        <v>1</v>
      </c>
      <c r="D23" s="106">
        <f t="shared" si="0"/>
        <v>0</v>
      </c>
      <c r="E23" s="30"/>
      <c r="F23" s="28" t="s">
        <v>56</v>
      </c>
      <c r="G23" s="29">
        <v>1</v>
      </c>
      <c r="H23" s="29">
        <v>2</v>
      </c>
      <c r="I23" s="106">
        <f t="shared" si="1"/>
        <v>-1</v>
      </c>
    </row>
    <row r="24" spans="1:9" ht="24" customHeight="1" thickBot="1">
      <c r="A24" s="37" t="s">
        <v>47</v>
      </c>
      <c r="B24" s="38">
        <v>1</v>
      </c>
      <c r="C24" s="38">
        <v>0</v>
      </c>
      <c r="D24" s="111">
        <f t="shared" si="0"/>
        <v>1</v>
      </c>
      <c r="E24" s="30"/>
      <c r="F24" s="37" t="s">
        <v>55</v>
      </c>
      <c r="G24" s="38">
        <v>0</v>
      </c>
      <c r="H24" s="38">
        <v>0</v>
      </c>
      <c r="I24" s="109">
        <f t="shared" si="1"/>
        <v>0</v>
      </c>
    </row>
    <row r="25" spans="1:9" ht="24" customHeight="1" thickTop="1">
      <c r="A25" s="39" t="s">
        <v>48</v>
      </c>
      <c r="B25" s="40">
        <v>3</v>
      </c>
      <c r="C25" s="40">
        <v>3</v>
      </c>
      <c r="D25" s="110">
        <f t="shared" si="0"/>
        <v>0</v>
      </c>
      <c r="E25" s="30"/>
      <c r="F25" s="41" t="s">
        <v>21</v>
      </c>
      <c r="G25" s="40">
        <v>1</v>
      </c>
      <c r="H25" s="40">
        <v>3</v>
      </c>
      <c r="I25" s="108">
        <f t="shared" si="1"/>
        <v>-2</v>
      </c>
    </row>
    <row r="26" spans="1:9" ht="24" customHeight="1" thickBot="1">
      <c r="A26" s="28" t="s">
        <v>49</v>
      </c>
      <c r="B26" s="29">
        <v>5</v>
      </c>
      <c r="C26" s="29">
        <v>3</v>
      </c>
      <c r="D26" s="106">
        <f t="shared" si="0"/>
        <v>2</v>
      </c>
      <c r="E26" s="30"/>
      <c r="F26" s="34" t="s">
        <v>54</v>
      </c>
      <c r="G26" s="33">
        <v>0</v>
      </c>
      <c r="H26" s="33">
        <v>0</v>
      </c>
      <c r="I26" s="111">
        <f t="shared" si="1"/>
        <v>0</v>
      </c>
    </row>
    <row r="27" spans="1:9" ht="24" customHeight="1" thickBot="1">
      <c r="A27" s="28" t="s">
        <v>50</v>
      </c>
      <c r="B27" s="29">
        <v>15</v>
      </c>
      <c r="C27" s="29">
        <v>12</v>
      </c>
      <c r="D27" s="106">
        <f t="shared" si="0"/>
        <v>3</v>
      </c>
      <c r="E27" s="30"/>
      <c r="F27" s="42" t="s">
        <v>53</v>
      </c>
      <c r="G27" s="43">
        <f>SUM(B5:B29,G5:G26)</f>
        <v>122</v>
      </c>
      <c r="H27" s="43">
        <f>SUM(C5:C29,H5:H26)</f>
        <v>148</v>
      </c>
      <c r="I27" s="112">
        <f t="shared" si="1"/>
        <v>-26</v>
      </c>
    </row>
    <row r="28" spans="1:7" ht="24" customHeight="1">
      <c r="A28" s="28" t="s">
        <v>51</v>
      </c>
      <c r="B28" s="29">
        <v>1</v>
      </c>
      <c r="C28" s="29">
        <v>1</v>
      </c>
      <c r="D28" s="106">
        <f t="shared" si="0"/>
        <v>0</v>
      </c>
      <c r="E28" s="6"/>
      <c r="F28" s="124"/>
      <c r="G28" s="124"/>
    </row>
    <row r="29" spans="1:9" ht="24" customHeight="1" thickBot="1">
      <c r="A29" s="44" t="s">
        <v>52</v>
      </c>
      <c r="B29" s="45">
        <v>2</v>
      </c>
      <c r="C29" s="45">
        <v>2</v>
      </c>
      <c r="D29" s="107">
        <f t="shared" si="0"/>
        <v>0</v>
      </c>
      <c r="E29" s="11"/>
      <c r="F29" s="123" t="s">
        <v>61</v>
      </c>
      <c r="G29" s="123"/>
      <c r="H29" s="123"/>
      <c r="I29" s="123"/>
    </row>
    <row r="30" spans="6:7" ht="24" customHeight="1">
      <c r="F30" s="123"/>
      <c r="G30" s="123"/>
    </row>
    <row r="31" ht="24" customHeight="1"/>
    <row r="32" ht="13.5" customHeight="1"/>
  </sheetData>
  <sheetProtection/>
  <mergeCells count="11">
    <mergeCell ref="H3:H4"/>
    <mergeCell ref="F28:G28"/>
    <mergeCell ref="H2:I2"/>
    <mergeCell ref="A1:I1"/>
    <mergeCell ref="F30:G30"/>
    <mergeCell ref="F29:I29"/>
    <mergeCell ref="I3:I4"/>
    <mergeCell ref="D3:D4"/>
    <mergeCell ref="B3:B4"/>
    <mergeCell ref="C3:C4"/>
    <mergeCell ref="G3:G4"/>
  </mergeCells>
  <printOptions/>
  <pageMargins left="0.92" right="0.54" top="0.984" bottom="0.984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selection activeCell="A1" sqref="A1:W1"/>
    </sheetView>
  </sheetViews>
  <sheetFormatPr defaultColWidth="9.00390625" defaultRowHeight="13.5"/>
  <cols>
    <col min="1" max="1" width="20.00390625" style="0" customWidth="1"/>
    <col min="2" max="23" width="5.00390625" style="0" customWidth="1"/>
  </cols>
  <sheetData>
    <row r="1" spans="1:23" ht="26.25" customHeight="1">
      <c r="A1" s="133" t="s">
        <v>109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23" ht="26.2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131" t="s">
        <v>114</v>
      </c>
      <c r="T2" s="132"/>
      <c r="U2" s="132"/>
      <c r="V2" s="132"/>
      <c r="W2" s="132"/>
    </row>
    <row r="3" spans="1:23" ht="144" customHeight="1">
      <c r="A3" s="47"/>
      <c r="B3" s="48" t="s">
        <v>70</v>
      </c>
      <c r="C3" s="48" t="s">
        <v>71</v>
      </c>
      <c r="D3" s="48" t="s">
        <v>72</v>
      </c>
      <c r="E3" s="48" t="s">
        <v>73</v>
      </c>
      <c r="F3" s="48" t="s">
        <v>74</v>
      </c>
      <c r="G3" s="48" t="s">
        <v>75</v>
      </c>
      <c r="H3" s="48" t="s">
        <v>76</v>
      </c>
      <c r="I3" s="48" t="s">
        <v>77</v>
      </c>
      <c r="J3" s="48" t="s">
        <v>78</v>
      </c>
      <c r="K3" s="48" t="s">
        <v>79</v>
      </c>
      <c r="L3" s="48" t="s">
        <v>80</v>
      </c>
      <c r="M3" s="48" t="s">
        <v>81</v>
      </c>
      <c r="N3" s="48" t="s">
        <v>82</v>
      </c>
      <c r="O3" s="48" t="s">
        <v>83</v>
      </c>
      <c r="P3" s="48" t="s">
        <v>84</v>
      </c>
      <c r="Q3" s="48" t="s">
        <v>85</v>
      </c>
      <c r="R3" s="48" t="s">
        <v>86</v>
      </c>
      <c r="S3" s="48" t="s">
        <v>87</v>
      </c>
      <c r="T3" s="48" t="s">
        <v>88</v>
      </c>
      <c r="U3" s="48" t="s">
        <v>68</v>
      </c>
      <c r="V3" s="48" t="s">
        <v>89</v>
      </c>
      <c r="W3" s="49" t="s">
        <v>69</v>
      </c>
    </row>
    <row r="4" spans="1:23" ht="26.25" customHeight="1">
      <c r="A4" s="50" t="s">
        <v>90</v>
      </c>
      <c r="B4" s="63">
        <v>289</v>
      </c>
      <c r="C4" s="63">
        <v>28</v>
      </c>
      <c r="D4" s="63">
        <v>9</v>
      </c>
      <c r="E4" s="63">
        <v>57</v>
      </c>
      <c r="F4" s="63">
        <v>67</v>
      </c>
      <c r="G4" s="63">
        <v>74</v>
      </c>
      <c r="H4" s="63">
        <v>150</v>
      </c>
      <c r="I4" s="63">
        <v>4</v>
      </c>
      <c r="J4" s="63">
        <v>0</v>
      </c>
      <c r="K4" s="63">
        <v>33</v>
      </c>
      <c r="L4" s="63">
        <v>10</v>
      </c>
      <c r="M4" s="63">
        <v>20</v>
      </c>
      <c r="N4" s="63">
        <v>14</v>
      </c>
      <c r="O4" s="63">
        <v>9</v>
      </c>
      <c r="P4" s="63">
        <v>1</v>
      </c>
      <c r="Q4" s="63">
        <v>18</v>
      </c>
      <c r="R4" s="63">
        <v>238</v>
      </c>
      <c r="S4" s="63">
        <v>9</v>
      </c>
      <c r="T4" s="63">
        <v>0</v>
      </c>
      <c r="U4" s="63">
        <v>36</v>
      </c>
      <c r="V4" s="63">
        <v>9</v>
      </c>
      <c r="W4" s="64">
        <f>SUM(B4:V4)</f>
        <v>1075</v>
      </c>
    </row>
    <row r="5" spans="1:23" ht="26.25" customHeight="1">
      <c r="A5" s="50" t="s">
        <v>63</v>
      </c>
      <c r="B5" s="63">
        <v>32</v>
      </c>
      <c r="C5" s="63">
        <v>5</v>
      </c>
      <c r="D5" s="63">
        <v>1</v>
      </c>
      <c r="E5" s="63">
        <v>16</v>
      </c>
      <c r="F5" s="63">
        <v>5</v>
      </c>
      <c r="G5" s="63">
        <v>10</v>
      </c>
      <c r="H5" s="63">
        <v>65</v>
      </c>
      <c r="I5" s="63">
        <v>1</v>
      </c>
      <c r="J5" s="63">
        <v>0</v>
      </c>
      <c r="K5" s="63">
        <v>3</v>
      </c>
      <c r="L5" s="63">
        <v>2</v>
      </c>
      <c r="M5" s="63">
        <v>14</v>
      </c>
      <c r="N5" s="63">
        <v>4</v>
      </c>
      <c r="O5" s="63">
        <v>8</v>
      </c>
      <c r="P5" s="63">
        <v>0</v>
      </c>
      <c r="Q5" s="63">
        <v>2</v>
      </c>
      <c r="R5" s="63">
        <v>15</v>
      </c>
      <c r="S5" s="63">
        <v>0</v>
      </c>
      <c r="T5" s="63">
        <v>0</v>
      </c>
      <c r="U5" s="63">
        <v>2</v>
      </c>
      <c r="V5" s="63">
        <v>1</v>
      </c>
      <c r="W5" s="64">
        <f aca="true" t="shared" si="0" ref="W5:W12">SUM(B5:V5)</f>
        <v>186</v>
      </c>
    </row>
    <row r="6" spans="1:23" ht="26.25" customHeight="1">
      <c r="A6" s="50" t="s">
        <v>64</v>
      </c>
      <c r="B6" s="65">
        <v>7</v>
      </c>
      <c r="C6" s="65">
        <v>0</v>
      </c>
      <c r="D6" s="65">
        <v>0</v>
      </c>
      <c r="E6" s="65">
        <v>0</v>
      </c>
      <c r="F6" s="65">
        <v>1</v>
      </c>
      <c r="G6" s="65">
        <v>0</v>
      </c>
      <c r="H6" s="65">
        <v>1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4">
        <f t="shared" si="0"/>
        <v>9</v>
      </c>
    </row>
    <row r="7" spans="1:23" ht="26.25" customHeight="1">
      <c r="A7" s="50" t="s">
        <v>65</v>
      </c>
      <c r="B7" s="63">
        <v>147</v>
      </c>
      <c r="C7" s="63">
        <v>9</v>
      </c>
      <c r="D7" s="63">
        <v>3</v>
      </c>
      <c r="E7" s="63">
        <v>21</v>
      </c>
      <c r="F7" s="63">
        <v>41</v>
      </c>
      <c r="G7" s="63">
        <v>26</v>
      </c>
      <c r="H7" s="63">
        <v>40</v>
      </c>
      <c r="I7" s="63">
        <v>1</v>
      </c>
      <c r="J7" s="63">
        <v>0</v>
      </c>
      <c r="K7" s="63">
        <v>10</v>
      </c>
      <c r="L7" s="63">
        <v>5</v>
      </c>
      <c r="M7" s="63">
        <v>2</v>
      </c>
      <c r="N7" s="63">
        <v>8</v>
      </c>
      <c r="O7" s="63">
        <v>0</v>
      </c>
      <c r="P7" s="63">
        <v>1</v>
      </c>
      <c r="Q7" s="63">
        <v>8</v>
      </c>
      <c r="R7" s="63">
        <v>39</v>
      </c>
      <c r="S7" s="63">
        <v>5</v>
      </c>
      <c r="T7" s="63">
        <v>0</v>
      </c>
      <c r="U7" s="63">
        <v>3</v>
      </c>
      <c r="V7" s="63">
        <v>2</v>
      </c>
      <c r="W7" s="64">
        <f t="shared" si="0"/>
        <v>371</v>
      </c>
    </row>
    <row r="8" spans="1:23" ht="26.25" customHeight="1">
      <c r="A8" s="51" t="s">
        <v>110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1</v>
      </c>
      <c r="N8" s="63">
        <v>0</v>
      </c>
      <c r="O8" s="63">
        <v>0</v>
      </c>
      <c r="P8" s="63">
        <v>0</v>
      </c>
      <c r="Q8" s="63">
        <v>0</v>
      </c>
      <c r="R8" s="63">
        <v>6</v>
      </c>
      <c r="S8" s="63">
        <v>0</v>
      </c>
      <c r="T8" s="63">
        <v>0</v>
      </c>
      <c r="U8" s="63">
        <v>4</v>
      </c>
      <c r="V8" s="63">
        <v>1</v>
      </c>
      <c r="W8" s="64">
        <f t="shared" si="0"/>
        <v>12</v>
      </c>
    </row>
    <row r="9" spans="1:23" ht="26.25" customHeight="1">
      <c r="A9" s="51" t="s">
        <v>111</v>
      </c>
      <c r="B9" s="63">
        <v>15</v>
      </c>
      <c r="C9" s="63">
        <v>4</v>
      </c>
      <c r="D9" s="63">
        <v>0</v>
      </c>
      <c r="E9" s="63">
        <v>9</v>
      </c>
      <c r="F9" s="63">
        <v>5</v>
      </c>
      <c r="G9" s="63">
        <v>5</v>
      </c>
      <c r="H9" s="63">
        <v>5</v>
      </c>
      <c r="I9" s="63">
        <v>0</v>
      </c>
      <c r="J9" s="63">
        <v>0</v>
      </c>
      <c r="K9" s="63">
        <v>1</v>
      </c>
      <c r="L9" s="63">
        <v>1</v>
      </c>
      <c r="M9" s="63">
        <v>0</v>
      </c>
      <c r="N9" s="63">
        <v>0</v>
      </c>
      <c r="O9" s="63">
        <v>1</v>
      </c>
      <c r="P9" s="63">
        <v>0</v>
      </c>
      <c r="Q9" s="63">
        <v>0</v>
      </c>
      <c r="R9" s="63">
        <v>66</v>
      </c>
      <c r="S9" s="63">
        <v>1</v>
      </c>
      <c r="T9" s="63">
        <v>0</v>
      </c>
      <c r="U9" s="63">
        <v>7</v>
      </c>
      <c r="V9" s="63">
        <v>2</v>
      </c>
      <c r="W9" s="64">
        <f t="shared" si="0"/>
        <v>122</v>
      </c>
    </row>
    <row r="10" spans="1:23" ht="26.25" customHeight="1">
      <c r="A10" s="51" t="s">
        <v>66</v>
      </c>
      <c r="B10" s="63">
        <v>5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4</v>
      </c>
      <c r="I10" s="63">
        <v>0</v>
      </c>
      <c r="J10" s="63">
        <v>0</v>
      </c>
      <c r="K10" s="63">
        <v>1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4">
        <f t="shared" si="0"/>
        <v>10</v>
      </c>
    </row>
    <row r="11" spans="1:23" ht="26.25" customHeight="1">
      <c r="A11" s="50" t="s">
        <v>67</v>
      </c>
      <c r="B11" s="63">
        <v>13</v>
      </c>
      <c r="C11" s="63">
        <v>2</v>
      </c>
      <c r="D11" s="63">
        <v>0</v>
      </c>
      <c r="E11" s="63">
        <v>8</v>
      </c>
      <c r="F11" s="63">
        <v>3</v>
      </c>
      <c r="G11" s="63">
        <v>14</v>
      </c>
      <c r="H11" s="63">
        <v>2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1</v>
      </c>
      <c r="V11" s="63">
        <v>0</v>
      </c>
      <c r="W11" s="64">
        <f t="shared" si="0"/>
        <v>43</v>
      </c>
    </row>
    <row r="12" spans="1:23" ht="26.25" customHeight="1" thickBot="1">
      <c r="A12" s="52" t="s">
        <v>68</v>
      </c>
      <c r="B12" s="66">
        <v>69</v>
      </c>
      <c r="C12" s="66">
        <v>8</v>
      </c>
      <c r="D12" s="66">
        <v>5</v>
      </c>
      <c r="E12" s="66">
        <v>3</v>
      </c>
      <c r="F12" s="66">
        <v>12</v>
      </c>
      <c r="G12" s="66">
        <v>19</v>
      </c>
      <c r="H12" s="66">
        <v>34</v>
      </c>
      <c r="I12" s="66">
        <v>2</v>
      </c>
      <c r="J12" s="66">
        <v>0</v>
      </c>
      <c r="K12" s="66">
        <v>18</v>
      </c>
      <c r="L12" s="66">
        <v>2</v>
      </c>
      <c r="M12" s="66">
        <v>3</v>
      </c>
      <c r="N12" s="66">
        <v>2</v>
      </c>
      <c r="O12" s="66">
        <v>0</v>
      </c>
      <c r="P12" s="66">
        <v>0</v>
      </c>
      <c r="Q12" s="66">
        <v>8</v>
      </c>
      <c r="R12" s="66">
        <v>112</v>
      </c>
      <c r="S12" s="66">
        <v>3</v>
      </c>
      <c r="T12" s="66">
        <v>0</v>
      </c>
      <c r="U12" s="66">
        <v>19</v>
      </c>
      <c r="V12" s="66">
        <v>3</v>
      </c>
      <c r="W12" s="67">
        <f t="shared" si="0"/>
        <v>322</v>
      </c>
    </row>
    <row r="13" spans="1:23" ht="14.25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</row>
    <row r="14" spans="1:23" ht="14.2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</row>
    <row r="15" spans="1:23" ht="14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</row>
    <row r="16" spans="1:23" ht="14.2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1:23" ht="26.25" customHeight="1">
      <c r="A17" s="133" t="s">
        <v>107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</row>
    <row r="18" spans="1:23" ht="26.25" customHeight="1" thickBo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131" t="s">
        <v>114</v>
      </c>
      <c r="T18" s="132"/>
      <c r="U18" s="132"/>
      <c r="V18" s="132"/>
      <c r="W18" s="132"/>
    </row>
    <row r="19" spans="1:23" ht="144" customHeight="1">
      <c r="A19" s="47"/>
      <c r="B19" s="48" t="s">
        <v>70</v>
      </c>
      <c r="C19" s="48" t="s">
        <v>71</v>
      </c>
      <c r="D19" s="48" t="s">
        <v>72</v>
      </c>
      <c r="E19" s="48" t="s">
        <v>73</v>
      </c>
      <c r="F19" s="48" t="s">
        <v>74</v>
      </c>
      <c r="G19" s="48" t="s">
        <v>75</v>
      </c>
      <c r="H19" s="48" t="s">
        <v>76</v>
      </c>
      <c r="I19" s="48" t="s">
        <v>77</v>
      </c>
      <c r="J19" s="48" t="s">
        <v>78</v>
      </c>
      <c r="K19" s="48" t="s">
        <v>79</v>
      </c>
      <c r="L19" s="48" t="s">
        <v>80</v>
      </c>
      <c r="M19" s="48" t="s">
        <v>81</v>
      </c>
      <c r="N19" s="48" t="s">
        <v>82</v>
      </c>
      <c r="O19" s="48" t="s">
        <v>83</v>
      </c>
      <c r="P19" s="48" t="s">
        <v>84</v>
      </c>
      <c r="Q19" s="48" t="s">
        <v>85</v>
      </c>
      <c r="R19" s="48" t="s">
        <v>86</v>
      </c>
      <c r="S19" s="48" t="s">
        <v>87</v>
      </c>
      <c r="T19" s="48" t="s">
        <v>88</v>
      </c>
      <c r="U19" s="48" t="s">
        <v>68</v>
      </c>
      <c r="V19" s="48" t="s">
        <v>89</v>
      </c>
      <c r="W19" s="49" t="s">
        <v>69</v>
      </c>
    </row>
    <row r="20" spans="1:23" ht="26.25" customHeight="1">
      <c r="A20" s="50" t="s">
        <v>90</v>
      </c>
      <c r="B20" s="68">
        <v>311</v>
      </c>
      <c r="C20" s="68">
        <v>24</v>
      </c>
      <c r="D20" s="68">
        <v>11</v>
      </c>
      <c r="E20" s="68">
        <v>77</v>
      </c>
      <c r="F20" s="68">
        <v>83</v>
      </c>
      <c r="G20" s="68">
        <v>96</v>
      </c>
      <c r="H20" s="68">
        <v>192</v>
      </c>
      <c r="I20" s="68">
        <v>6</v>
      </c>
      <c r="J20" s="68">
        <v>0</v>
      </c>
      <c r="K20" s="68">
        <v>38</v>
      </c>
      <c r="L20" s="68">
        <v>24</v>
      </c>
      <c r="M20" s="68">
        <v>20</v>
      </c>
      <c r="N20" s="68">
        <v>21</v>
      </c>
      <c r="O20" s="68">
        <v>9</v>
      </c>
      <c r="P20" s="68">
        <v>5</v>
      </c>
      <c r="Q20" s="68">
        <v>9</v>
      </c>
      <c r="R20" s="68">
        <v>287</v>
      </c>
      <c r="S20" s="68">
        <v>10</v>
      </c>
      <c r="T20" s="68">
        <v>0</v>
      </c>
      <c r="U20" s="68">
        <v>38</v>
      </c>
      <c r="V20" s="68">
        <v>7</v>
      </c>
      <c r="W20" s="69">
        <f>SUM(B20:V20)</f>
        <v>1268</v>
      </c>
    </row>
    <row r="21" spans="1:23" ht="26.25" customHeight="1">
      <c r="A21" s="50" t="s">
        <v>63</v>
      </c>
      <c r="B21" s="70">
        <v>40</v>
      </c>
      <c r="C21" s="70">
        <v>5</v>
      </c>
      <c r="D21" s="70">
        <v>6</v>
      </c>
      <c r="E21" s="70">
        <v>26</v>
      </c>
      <c r="F21" s="70">
        <v>20</v>
      </c>
      <c r="G21" s="70">
        <v>19</v>
      </c>
      <c r="H21" s="70">
        <v>83</v>
      </c>
      <c r="I21" s="70">
        <v>0</v>
      </c>
      <c r="J21" s="70">
        <v>0</v>
      </c>
      <c r="K21" s="70">
        <v>2</v>
      </c>
      <c r="L21" s="70">
        <v>11</v>
      </c>
      <c r="M21" s="70">
        <v>6</v>
      </c>
      <c r="N21" s="70">
        <v>5</v>
      </c>
      <c r="O21" s="70">
        <v>7</v>
      </c>
      <c r="P21" s="70">
        <v>2</v>
      </c>
      <c r="Q21" s="70">
        <v>2</v>
      </c>
      <c r="R21" s="70">
        <v>16</v>
      </c>
      <c r="S21" s="70">
        <v>0</v>
      </c>
      <c r="T21" s="70">
        <v>0</v>
      </c>
      <c r="U21" s="70">
        <v>9</v>
      </c>
      <c r="V21" s="70">
        <v>1</v>
      </c>
      <c r="W21" s="69">
        <f aca="true" t="shared" si="1" ref="W21:W28">SUM(B21:V21)</f>
        <v>260</v>
      </c>
    </row>
    <row r="22" spans="1:23" ht="26.25" customHeight="1">
      <c r="A22" s="50" t="s">
        <v>64</v>
      </c>
      <c r="B22" s="71">
        <v>3</v>
      </c>
      <c r="C22" s="71">
        <v>0</v>
      </c>
      <c r="D22" s="71">
        <v>0</v>
      </c>
      <c r="E22" s="71">
        <v>1</v>
      </c>
      <c r="F22" s="71">
        <v>0</v>
      </c>
      <c r="G22" s="71">
        <v>0</v>
      </c>
      <c r="H22" s="71">
        <v>3</v>
      </c>
      <c r="I22" s="71">
        <v>0</v>
      </c>
      <c r="J22" s="71">
        <v>0</v>
      </c>
      <c r="K22" s="71">
        <v>0</v>
      </c>
      <c r="L22" s="71">
        <v>0</v>
      </c>
      <c r="M22" s="71">
        <v>1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69">
        <f t="shared" si="1"/>
        <v>8</v>
      </c>
    </row>
    <row r="23" spans="1:23" ht="26.25" customHeight="1">
      <c r="A23" s="50" t="s">
        <v>65</v>
      </c>
      <c r="B23" s="70">
        <v>172</v>
      </c>
      <c r="C23" s="70">
        <v>6</v>
      </c>
      <c r="D23" s="70">
        <v>1</v>
      </c>
      <c r="E23" s="70">
        <v>33</v>
      </c>
      <c r="F23" s="70">
        <v>45</v>
      </c>
      <c r="G23" s="70">
        <v>33</v>
      </c>
      <c r="H23" s="70">
        <v>38</v>
      </c>
      <c r="I23" s="70">
        <v>2</v>
      </c>
      <c r="J23" s="70">
        <v>0</v>
      </c>
      <c r="K23" s="70">
        <v>16</v>
      </c>
      <c r="L23" s="70">
        <v>9</v>
      </c>
      <c r="M23" s="70">
        <v>9</v>
      </c>
      <c r="N23" s="70">
        <v>15</v>
      </c>
      <c r="O23" s="70">
        <v>2</v>
      </c>
      <c r="P23" s="70">
        <v>2</v>
      </c>
      <c r="Q23" s="70">
        <v>4</v>
      </c>
      <c r="R23" s="70">
        <v>37</v>
      </c>
      <c r="S23" s="70">
        <v>1</v>
      </c>
      <c r="T23" s="70">
        <v>0</v>
      </c>
      <c r="U23" s="70">
        <v>4</v>
      </c>
      <c r="V23" s="70">
        <v>1</v>
      </c>
      <c r="W23" s="69">
        <f t="shared" si="1"/>
        <v>430</v>
      </c>
    </row>
    <row r="24" spans="1:23" ht="26.25" customHeight="1">
      <c r="A24" s="51" t="s">
        <v>110</v>
      </c>
      <c r="B24" s="70">
        <v>3</v>
      </c>
      <c r="C24" s="70">
        <v>2</v>
      </c>
      <c r="D24" s="70">
        <v>0</v>
      </c>
      <c r="E24" s="70">
        <v>0</v>
      </c>
      <c r="F24" s="70">
        <v>0</v>
      </c>
      <c r="G24" s="70">
        <v>2</v>
      </c>
      <c r="H24" s="70">
        <v>4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14</v>
      </c>
      <c r="S24" s="70">
        <v>2</v>
      </c>
      <c r="T24" s="70">
        <v>0</v>
      </c>
      <c r="U24" s="70">
        <v>2</v>
      </c>
      <c r="V24" s="70">
        <v>0</v>
      </c>
      <c r="W24" s="69">
        <f t="shared" si="1"/>
        <v>29</v>
      </c>
    </row>
    <row r="25" spans="1:23" ht="26.25" customHeight="1">
      <c r="A25" s="51" t="s">
        <v>111</v>
      </c>
      <c r="B25" s="70">
        <v>16</v>
      </c>
      <c r="C25" s="70">
        <v>1</v>
      </c>
      <c r="D25" s="70">
        <v>1</v>
      </c>
      <c r="E25" s="70">
        <v>7</v>
      </c>
      <c r="F25" s="70">
        <v>5</v>
      </c>
      <c r="G25" s="70">
        <v>6</v>
      </c>
      <c r="H25" s="70">
        <v>18</v>
      </c>
      <c r="I25" s="70">
        <v>1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1</v>
      </c>
      <c r="R25" s="70">
        <v>82</v>
      </c>
      <c r="S25" s="70">
        <v>0</v>
      </c>
      <c r="T25" s="70">
        <v>0</v>
      </c>
      <c r="U25" s="70">
        <v>9</v>
      </c>
      <c r="V25" s="70">
        <v>1</v>
      </c>
      <c r="W25" s="69">
        <f t="shared" si="1"/>
        <v>148</v>
      </c>
    </row>
    <row r="26" spans="1:23" ht="26.25" customHeight="1">
      <c r="A26" s="51" t="s">
        <v>66</v>
      </c>
      <c r="B26" s="70">
        <v>2</v>
      </c>
      <c r="C26" s="70">
        <v>0</v>
      </c>
      <c r="D26" s="70">
        <v>0</v>
      </c>
      <c r="E26" s="70">
        <v>1</v>
      </c>
      <c r="F26" s="70">
        <v>1</v>
      </c>
      <c r="G26" s="70">
        <v>1</v>
      </c>
      <c r="H26" s="70">
        <v>2</v>
      </c>
      <c r="I26" s="70">
        <v>0</v>
      </c>
      <c r="J26" s="70">
        <v>0</v>
      </c>
      <c r="K26" s="70">
        <v>1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1</v>
      </c>
      <c r="S26" s="70">
        <v>0</v>
      </c>
      <c r="T26" s="70">
        <v>0</v>
      </c>
      <c r="U26" s="70">
        <v>0</v>
      </c>
      <c r="V26" s="70">
        <v>0</v>
      </c>
      <c r="W26" s="69">
        <f t="shared" si="1"/>
        <v>9</v>
      </c>
    </row>
    <row r="27" spans="1:23" ht="26.25" customHeight="1">
      <c r="A27" s="50" t="s">
        <v>67</v>
      </c>
      <c r="B27" s="70">
        <v>9</v>
      </c>
      <c r="C27" s="70">
        <v>1</v>
      </c>
      <c r="D27" s="70">
        <v>0</v>
      </c>
      <c r="E27" s="70">
        <v>6</v>
      </c>
      <c r="F27" s="70">
        <v>6</v>
      </c>
      <c r="G27" s="70">
        <v>16</v>
      </c>
      <c r="H27" s="70">
        <v>2</v>
      </c>
      <c r="I27" s="70">
        <v>2</v>
      </c>
      <c r="J27" s="70">
        <v>0</v>
      </c>
      <c r="K27" s="70">
        <v>1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69">
        <f t="shared" si="1"/>
        <v>43</v>
      </c>
    </row>
    <row r="28" spans="1:23" ht="26.25" customHeight="1" thickBot="1">
      <c r="A28" s="52" t="s">
        <v>68</v>
      </c>
      <c r="B28" s="72">
        <v>66</v>
      </c>
      <c r="C28" s="72">
        <v>9</v>
      </c>
      <c r="D28" s="72">
        <v>3</v>
      </c>
      <c r="E28" s="72">
        <v>3</v>
      </c>
      <c r="F28" s="72">
        <v>6</v>
      </c>
      <c r="G28" s="72">
        <v>19</v>
      </c>
      <c r="H28" s="72">
        <v>42</v>
      </c>
      <c r="I28" s="72">
        <v>1</v>
      </c>
      <c r="J28" s="72">
        <v>0</v>
      </c>
      <c r="K28" s="72">
        <v>18</v>
      </c>
      <c r="L28" s="72">
        <v>4</v>
      </c>
      <c r="M28" s="72">
        <v>4</v>
      </c>
      <c r="N28" s="72">
        <v>1</v>
      </c>
      <c r="O28" s="72">
        <v>0</v>
      </c>
      <c r="P28" s="72">
        <v>1</v>
      </c>
      <c r="Q28" s="72">
        <v>2</v>
      </c>
      <c r="R28" s="72">
        <v>137</v>
      </c>
      <c r="S28" s="72">
        <v>7</v>
      </c>
      <c r="T28" s="72">
        <v>0</v>
      </c>
      <c r="U28" s="72">
        <v>14</v>
      </c>
      <c r="V28" s="72">
        <v>4</v>
      </c>
      <c r="W28" s="73">
        <f t="shared" si="1"/>
        <v>341</v>
      </c>
    </row>
    <row r="29" spans="1:23" ht="26.2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</row>
    <row r="30" spans="1:23" ht="26.2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1" spans="1:23" ht="26.25" customHeight="1">
      <c r="A31" s="133" t="s">
        <v>108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</row>
    <row r="32" spans="1:23" ht="26.25" customHeight="1" thickBo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131" t="s">
        <v>114</v>
      </c>
      <c r="T32" s="132"/>
      <c r="U32" s="132"/>
      <c r="V32" s="132"/>
      <c r="W32" s="132"/>
    </row>
    <row r="33" spans="1:23" ht="144" customHeight="1">
      <c r="A33" s="47"/>
      <c r="B33" s="48" t="s">
        <v>70</v>
      </c>
      <c r="C33" s="48" t="s">
        <v>71</v>
      </c>
      <c r="D33" s="48" t="s">
        <v>72</v>
      </c>
      <c r="E33" s="48" t="s">
        <v>73</v>
      </c>
      <c r="F33" s="48" t="s">
        <v>74</v>
      </c>
      <c r="G33" s="48" t="s">
        <v>75</v>
      </c>
      <c r="H33" s="48" t="s">
        <v>76</v>
      </c>
      <c r="I33" s="48" t="s">
        <v>77</v>
      </c>
      <c r="J33" s="48" t="s">
        <v>78</v>
      </c>
      <c r="K33" s="48" t="s">
        <v>79</v>
      </c>
      <c r="L33" s="48" t="s">
        <v>80</v>
      </c>
      <c r="M33" s="48" t="s">
        <v>81</v>
      </c>
      <c r="N33" s="48" t="s">
        <v>82</v>
      </c>
      <c r="O33" s="48" t="s">
        <v>83</v>
      </c>
      <c r="P33" s="48" t="s">
        <v>84</v>
      </c>
      <c r="Q33" s="48" t="s">
        <v>85</v>
      </c>
      <c r="R33" s="48" t="s">
        <v>86</v>
      </c>
      <c r="S33" s="48" t="s">
        <v>87</v>
      </c>
      <c r="T33" s="48" t="s">
        <v>88</v>
      </c>
      <c r="U33" s="48" t="s">
        <v>68</v>
      </c>
      <c r="V33" s="48" t="s">
        <v>89</v>
      </c>
      <c r="W33" s="49" t="s">
        <v>69</v>
      </c>
    </row>
    <row r="34" spans="1:23" ht="26.25" customHeight="1">
      <c r="A34" s="50" t="s">
        <v>90</v>
      </c>
      <c r="B34" s="74">
        <f>B4-B20</f>
        <v>-22</v>
      </c>
      <c r="C34" s="74">
        <f aca="true" t="shared" si="2" ref="C34:W34">C4-C20</f>
        <v>4</v>
      </c>
      <c r="D34" s="74">
        <f t="shared" si="2"/>
        <v>-2</v>
      </c>
      <c r="E34" s="74">
        <f t="shared" si="2"/>
        <v>-20</v>
      </c>
      <c r="F34" s="74">
        <f t="shared" si="2"/>
        <v>-16</v>
      </c>
      <c r="G34" s="74">
        <f t="shared" si="2"/>
        <v>-22</v>
      </c>
      <c r="H34" s="74">
        <f t="shared" si="2"/>
        <v>-42</v>
      </c>
      <c r="I34" s="74">
        <f t="shared" si="2"/>
        <v>-2</v>
      </c>
      <c r="J34" s="74">
        <f t="shared" si="2"/>
        <v>0</v>
      </c>
      <c r="K34" s="74">
        <f t="shared" si="2"/>
        <v>-5</v>
      </c>
      <c r="L34" s="74">
        <f t="shared" si="2"/>
        <v>-14</v>
      </c>
      <c r="M34" s="74">
        <f t="shared" si="2"/>
        <v>0</v>
      </c>
      <c r="N34" s="74">
        <f t="shared" si="2"/>
        <v>-7</v>
      </c>
      <c r="O34" s="74">
        <f t="shared" si="2"/>
        <v>0</v>
      </c>
      <c r="P34" s="74">
        <f t="shared" si="2"/>
        <v>-4</v>
      </c>
      <c r="Q34" s="74">
        <f t="shared" si="2"/>
        <v>9</v>
      </c>
      <c r="R34" s="74">
        <f t="shared" si="2"/>
        <v>-49</v>
      </c>
      <c r="S34" s="74">
        <f t="shared" si="2"/>
        <v>-1</v>
      </c>
      <c r="T34" s="74">
        <f t="shared" si="2"/>
        <v>0</v>
      </c>
      <c r="U34" s="74">
        <f t="shared" si="2"/>
        <v>-2</v>
      </c>
      <c r="V34" s="74">
        <f t="shared" si="2"/>
        <v>2</v>
      </c>
      <c r="W34" s="75">
        <f t="shared" si="2"/>
        <v>-193</v>
      </c>
    </row>
    <row r="35" spans="1:23" ht="26.25" customHeight="1">
      <c r="A35" s="50" t="s">
        <v>63</v>
      </c>
      <c r="B35" s="74">
        <f aca="true" t="shared" si="3" ref="B35:W42">B5-B21</f>
        <v>-8</v>
      </c>
      <c r="C35" s="74">
        <f t="shared" si="3"/>
        <v>0</v>
      </c>
      <c r="D35" s="74">
        <f t="shared" si="3"/>
        <v>-5</v>
      </c>
      <c r="E35" s="74">
        <f t="shared" si="3"/>
        <v>-10</v>
      </c>
      <c r="F35" s="74">
        <f t="shared" si="3"/>
        <v>-15</v>
      </c>
      <c r="G35" s="74">
        <f t="shared" si="3"/>
        <v>-9</v>
      </c>
      <c r="H35" s="74">
        <f t="shared" si="3"/>
        <v>-18</v>
      </c>
      <c r="I35" s="74">
        <f t="shared" si="3"/>
        <v>1</v>
      </c>
      <c r="J35" s="74">
        <f t="shared" si="3"/>
        <v>0</v>
      </c>
      <c r="K35" s="74">
        <f t="shared" si="3"/>
        <v>1</v>
      </c>
      <c r="L35" s="74">
        <f t="shared" si="3"/>
        <v>-9</v>
      </c>
      <c r="M35" s="74">
        <f t="shared" si="3"/>
        <v>8</v>
      </c>
      <c r="N35" s="74">
        <f t="shared" si="3"/>
        <v>-1</v>
      </c>
      <c r="O35" s="74">
        <f t="shared" si="3"/>
        <v>1</v>
      </c>
      <c r="P35" s="74">
        <f t="shared" si="3"/>
        <v>-2</v>
      </c>
      <c r="Q35" s="74">
        <f t="shared" si="3"/>
        <v>0</v>
      </c>
      <c r="R35" s="74">
        <f t="shared" si="3"/>
        <v>-1</v>
      </c>
      <c r="S35" s="74">
        <f t="shared" si="3"/>
        <v>0</v>
      </c>
      <c r="T35" s="74">
        <f t="shared" si="3"/>
        <v>0</v>
      </c>
      <c r="U35" s="74">
        <f t="shared" si="3"/>
        <v>-7</v>
      </c>
      <c r="V35" s="74">
        <f t="shared" si="3"/>
        <v>0</v>
      </c>
      <c r="W35" s="75">
        <f t="shared" si="3"/>
        <v>-74</v>
      </c>
    </row>
    <row r="36" spans="1:23" ht="26.25" customHeight="1">
      <c r="A36" s="50" t="s">
        <v>64</v>
      </c>
      <c r="B36" s="74">
        <f t="shared" si="3"/>
        <v>4</v>
      </c>
      <c r="C36" s="74">
        <f t="shared" si="3"/>
        <v>0</v>
      </c>
      <c r="D36" s="74">
        <f t="shared" si="3"/>
        <v>0</v>
      </c>
      <c r="E36" s="74">
        <f t="shared" si="3"/>
        <v>-1</v>
      </c>
      <c r="F36" s="74">
        <f t="shared" si="3"/>
        <v>1</v>
      </c>
      <c r="G36" s="74">
        <f t="shared" si="3"/>
        <v>0</v>
      </c>
      <c r="H36" s="74">
        <f t="shared" si="3"/>
        <v>-2</v>
      </c>
      <c r="I36" s="74">
        <f t="shared" si="3"/>
        <v>0</v>
      </c>
      <c r="J36" s="74">
        <f t="shared" si="3"/>
        <v>0</v>
      </c>
      <c r="K36" s="74">
        <f t="shared" si="3"/>
        <v>0</v>
      </c>
      <c r="L36" s="74">
        <f t="shared" si="3"/>
        <v>0</v>
      </c>
      <c r="M36" s="74">
        <f t="shared" si="3"/>
        <v>-1</v>
      </c>
      <c r="N36" s="74">
        <f t="shared" si="3"/>
        <v>0</v>
      </c>
      <c r="O36" s="74">
        <f t="shared" si="3"/>
        <v>0</v>
      </c>
      <c r="P36" s="74">
        <f t="shared" si="3"/>
        <v>0</v>
      </c>
      <c r="Q36" s="74">
        <f t="shared" si="3"/>
        <v>0</v>
      </c>
      <c r="R36" s="74">
        <f t="shared" si="3"/>
        <v>0</v>
      </c>
      <c r="S36" s="74">
        <f t="shared" si="3"/>
        <v>0</v>
      </c>
      <c r="T36" s="74">
        <f t="shared" si="3"/>
        <v>0</v>
      </c>
      <c r="U36" s="74">
        <f t="shared" si="3"/>
        <v>0</v>
      </c>
      <c r="V36" s="74">
        <f t="shared" si="3"/>
        <v>0</v>
      </c>
      <c r="W36" s="75">
        <f t="shared" si="3"/>
        <v>1</v>
      </c>
    </row>
    <row r="37" spans="1:23" ht="26.25" customHeight="1">
      <c r="A37" s="50" t="s">
        <v>65</v>
      </c>
      <c r="B37" s="74">
        <f t="shared" si="3"/>
        <v>-25</v>
      </c>
      <c r="C37" s="74">
        <f t="shared" si="3"/>
        <v>3</v>
      </c>
      <c r="D37" s="74">
        <f t="shared" si="3"/>
        <v>2</v>
      </c>
      <c r="E37" s="74">
        <f t="shared" si="3"/>
        <v>-12</v>
      </c>
      <c r="F37" s="74">
        <f t="shared" si="3"/>
        <v>-4</v>
      </c>
      <c r="G37" s="74">
        <f t="shared" si="3"/>
        <v>-7</v>
      </c>
      <c r="H37" s="74">
        <f t="shared" si="3"/>
        <v>2</v>
      </c>
      <c r="I37" s="74">
        <f t="shared" si="3"/>
        <v>-1</v>
      </c>
      <c r="J37" s="74">
        <f t="shared" si="3"/>
        <v>0</v>
      </c>
      <c r="K37" s="74">
        <f t="shared" si="3"/>
        <v>-6</v>
      </c>
      <c r="L37" s="74">
        <f t="shared" si="3"/>
        <v>-4</v>
      </c>
      <c r="M37" s="74">
        <f t="shared" si="3"/>
        <v>-7</v>
      </c>
      <c r="N37" s="74">
        <f t="shared" si="3"/>
        <v>-7</v>
      </c>
      <c r="O37" s="74">
        <f t="shared" si="3"/>
        <v>-2</v>
      </c>
      <c r="P37" s="74">
        <f t="shared" si="3"/>
        <v>-1</v>
      </c>
      <c r="Q37" s="74">
        <f t="shared" si="3"/>
        <v>4</v>
      </c>
      <c r="R37" s="74">
        <f t="shared" si="3"/>
        <v>2</v>
      </c>
      <c r="S37" s="74">
        <f t="shared" si="3"/>
        <v>4</v>
      </c>
      <c r="T37" s="74">
        <f t="shared" si="3"/>
        <v>0</v>
      </c>
      <c r="U37" s="74">
        <f t="shared" si="3"/>
        <v>-1</v>
      </c>
      <c r="V37" s="74">
        <f t="shared" si="3"/>
        <v>1</v>
      </c>
      <c r="W37" s="75">
        <f t="shared" si="3"/>
        <v>-59</v>
      </c>
    </row>
    <row r="38" spans="1:23" ht="26.25" customHeight="1">
      <c r="A38" s="51" t="s">
        <v>110</v>
      </c>
      <c r="B38" s="74">
        <f t="shared" si="3"/>
        <v>-3</v>
      </c>
      <c r="C38" s="74">
        <f t="shared" si="3"/>
        <v>-2</v>
      </c>
      <c r="D38" s="74">
        <f t="shared" si="3"/>
        <v>0</v>
      </c>
      <c r="E38" s="74">
        <f t="shared" si="3"/>
        <v>0</v>
      </c>
      <c r="F38" s="74">
        <f t="shared" si="3"/>
        <v>0</v>
      </c>
      <c r="G38" s="74">
        <f t="shared" si="3"/>
        <v>-2</v>
      </c>
      <c r="H38" s="74">
        <f t="shared" si="3"/>
        <v>-4</v>
      </c>
      <c r="I38" s="74">
        <f t="shared" si="3"/>
        <v>0</v>
      </c>
      <c r="J38" s="74">
        <f t="shared" si="3"/>
        <v>0</v>
      </c>
      <c r="K38" s="74">
        <f t="shared" si="3"/>
        <v>0</v>
      </c>
      <c r="L38" s="74">
        <f t="shared" si="3"/>
        <v>0</v>
      </c>
      <c r="M38" s="74">
        <f t="shared" si="3"/>
        <v>1</v>
      </c>
      <c r="N38" s="74">
        <f t="shared" si="3"/>
        <v>0</v>
      </c>
      <c r="O38" s="74">
        <f t="shared" si="3"/>
        <v>0</v>
      </c>
      <c r="P38" s="74">
        <f t="shared" si="3"/>
        <v>0</v>
      </c>
      <c r="Q38" s="74">
        <f t="shared" si="3"/>
        <v>0</v>
      </c>
      <c r="R38" s="74">
        <f t="shared" si="3"/>
        <v>-8</v>
      </c>
      <c r="S38" s="74">
        <f t="shared" si="3"/>
        <v>-2</v>
      </c>
      <c r="T38" s="74">
        <f t="shared" si="3"/>
        <v>0</v>
      </c>
      <c r="U38" s="74">
        <f t="shared" si="3"/>
        <v>2</v>
      </c>
      <c r="V38" s="74">
        <f t="shared" si="3"/>
        <v>1</v>
      </c>
      <c r="W38" s="75">
        <f t="shared" si="3"/>
        <v>-17</v>
      </c>
    </row>
    <row r="39" spans="1:23" ht="26.25" customHeight="1">
      <c r="A39" s="51" t="s">
        <v>111</v>
      </c>
      <c r="B39" s="74">
        <f t="shared" si="3"/>
        <v>-1</v>
      </c>
      <c r="C39" s="74">
        <f t="shared" si="3"/>
        <v>3</v>
      </c>
      <c r="D39" s="74">
        <f t="shared" si="3"/>
        <v>-1</v>
      </c>
      <c r="E39" s="74">
        <f t="shared" si="3"/>
        <v>2</v>
      </c>
      <c r="F39" s="74">
        <f t="shared" si="3"/>
        <v>0</v>
      </c>
      <c r="G39" s="74">
        <f t="shared" si="3"/>
        <v>-1</v>
      </c>
      <c r="H39" s="74">
        <f t="shared" si="3"/>
        <v>-13</v>
      </c>
      <c r="I39" s="74">
        <f t="shared" si="3"/>
        <v>-1</v>
      </c>
      <c r="J39" s="74">
        <f t="shared" si="3"/>
        <v>0</v>
      </c>
      <c r="K39" s="74">
        <f t="shared" si="3"/>
        <v>1</v>
      </c>
      <c r="L39" s="74">
        <f t="shared" si="3"/>
        <v>1</v>
      </c>
      <c r="M39" s="74">
        <f t="shared" si="3"/>
        <v>0</v>
      </c>
      <c r="N39" s="74">
        <f t="shared" si="3"/>
        <v>0</v>
      </c>
      <c r="O39" s="74">
        <f t="shared" si="3"/>
        <v>1</v>
      </c>
      <c r="P39" s="74">
        <f t="shared" si="3"/>
        <v>0</v>
      </c>
      <c r="Q39" s="74">
        <f t="shared" si="3"/>
        <v>-1</v>
      </c>
      <c r="R39" s="74">
        <f t="shared" si="3"/>
        <v>-16</v>
      </c>
      <c r="S39" s="74">
        <f t="shared" si="3"/>
        <v>1</v>
      </c>
      <c r="T39" s="74">
        <f t="shared" si="3"/>
        <v>0</v>
      </c>
      <c r="U39" s="74">
        <f t="shared" si="3"/>
        <v>-2</v>
      </c>
      <c r="V39" s="74">
        <f t="shared" si="3"/>
        <v>1</v>
      </c>
      <c r="W39" s="75">
        <f t="shared" si="3"/>
        <v>-26</v>
      </c>
    </row>
    <row r="40" spans="1:23" ht="26.25" customHeight="1">
      <c r="A40" s="51" t="s">
        <v>66</v>
      </c>
      <c r="B40" s="74">
        <f t="shared" si="3"/>
        <v>3</v>
      </c>
      <c r="C40" s="74">
        <f t="shared" si="3"/>
        <v>0</v>
      </c>
      <c r="D40" s="74">
        <f t="shared" si="3"/>
        <v>0</v>
      </c>
      <c r="E40" s="74">
        <f t="shared" si="3"/>
        <v>-1</v>
      </c>
      <c r="F40" s="74">
        <f t="shared" si="3"/>
        <v>-1</v>
      </c>
      <c r="G40" s="74">
        <f t="shared" si="3"/>
        <v>-1</v>
      </c>
      <c r="H40" s="74">
        <f t="shared" si="3"/>
        <v>2</v>
      </c>
      <c r="I40" s="74">
        <f t="shared" si="3"/>
        <v>0</v>
      </c>
      <c r="J40" s="74">
        <f t="shared" si="3"/>
        <v>0</v>
      </c>
      <c r="K40" s="74">
        <f t="shared" si="3"/>
        <v>0</v>
      </c>
      <c r="L40" s="74">
        <f t="shared" si="3"/>
        <v>0</v>
      </c>
      <c r="M40" s="74">
        <f t="shared" si="3"/>
        <v>0</v>
      </c>
      <c r="N40" s="74">
        <f t="shared" si="3"/>
        <v>0</v>
      </c>
      <c r="O40" s="74">
        <f t="shared" si="3"/>
        <v>0</v>
      </c>
      <c r="P40" s="74">
        <f t="shared" si="3"/>
        <v>0</v>
      </c>
      <c r="Q40" s="74">
        <f t="shared" si="3"/>
        <v>0</v>
      </c>
      <c r="R40" s="74">
        <f t="shared" si="3"/>
        <v>-1</v>
      </c>
      <c r="S40" s="74">
        <f t="shared" si="3"/>
        <v>0</v>
      </c>
      <c r="T40" s="74">
        <f t="shared" si="3"/>
        <v>0</v>
      </c>
      <c r="U40" s="74">
        <f t="shared" si="3"/>
        <v>0</v>
      </c>
      <c r="V40" s="74">
        <f t="shared" si="3"/>
        <v>0</v>
      </c>
      <c r="W40" s="75">
        <f t="shared" si="3"/>
        <v>1</v>
      </c>
    </row>
    <row r="41" spans="1:23" ht="26.25" customHeight="1">
      <c r="A41" s="50" t="s">
        <v>67</v>
      </c>
      <c r="B41" s="74">
        <f t="shared" si="3"/>
        <v>4</v>
      </c>
      <c r="C41" s="74">
        <f t="shared" si="3"/>
        <v>1</v>
      </c>
      <c r="D41" s="74">
        <f t="shared" si="3"/>
        <v>0</v>
      </c>
      <c r="E41" s="74">
        <f t="shared" si="3"/>
        <v>2</v>
      </c>
      <c r="F41" s="74">
        <f t="shared" si="3"/>
        <v>-3</v>
      </c>
      <c r="G41" s="74">
        <f t="shared" si="3"/>
        <v>-2</v>
      </c>
      <c r="H41" s="74">
        <f t="shared" si="3"/>
        <v>0</v>
      </c>
      <c r="I41" s="74">
        <f t="shared" si="3"/>
        <v>-2</v>
      </c>
      <c r="J41" s="74">
        <f t="shared" si="3"/>
        <v>0</v>
      </c>
      <c r="K41" s="74">
        <f t="shared" si="3"/>
        <v>-1</v>
      </c>
      <c r="L41" s="74">
        <f t="shared" si="3"/>
        <v>0</v>
      </c>
      <c r="M41" s="74">
        <f t="shared" si="3"/>
        <v>0</v>
      </c>
      <c r="N41" s="74">
        <f t="shared" si="3"/>
        <v>0</v>
      </c>
      <c r="O41" s="74">
        <f t="shared" si="3"/>
        <v>0</v>
      </c>
      <c r="P41" s="74">
        <f t="shared" si="3"/>
        <v>0</v>
      </c>
      <c r="Q41" s="74">
        <f t="shared" si="3"/>
        <v>0</v>
      </c>
      <c r="R41" s="74">
        <f t="shared" si="3"/>
        <v>0</v>
      </c>
      <c r="S41" s="74">
        <f t="shared" si="3"/>
        <v>0</v>
      </c>
      <c r="T41" s="74">
        <f t="shared" si="3"/>
        <v>0</v>
      </c>
      <c r="U41" s="74">
        <f t="shared" si="3"/>
        <v>1</v>
      </c>
      <c r="V41" s="74">
        <f t="shared" si="3"/>
        <v>0</v>
      </c>
      <c r="W41" s="75">
        <f t="shared" si="3"/>
        <v>0</v>
      </c>
    </row>
    <row r="42" spans="1:23" ht="26.25" customHeight="1" thickBot="1">
      <c r="A42" s="52" t="s">
        <v>68</v>
      </c>
      <c r="B42" s="76">
        <f t="shared" si="3"/>
        <v>3</v>
      </c>
      <c r="C42" s="76">
        <f t="shared" si="3"/>
        <v>-1</v>
      </c>
      <c r="D42" s="76">
        <f t="shared" si="3"/>
        <v>2</v>
      </c>
      <c r="E42" s="76">
        <f t="shared" si="3"/>
        <v>0</v>
      </c>
      <c r="F42" s="76">
        <f t="shared" si="3"/>
        <v>6</v>
      </c>
      <c r="G42" s="76">
        <f t="shared" si="3"/>
        <v>0</v>
      </c>
      <c r="H42" s="76">
        <f t="shared" si="3"/>
        <v>-8</v>
      </c>
      <c r="I42" s="76">
        <f t="shared" si="3"/>
        <v>1</v>
      </c>
      <c r="J42" s="76">
        <f t="shared" si="3"/>
        <v>0</v>
      </c>
      <c r="K42" s="76">
        <f t="shared" si="3"/>
        <v>0</v>
      </c>
      <c r="L42" s="76">
        <f t="shared" si="3"/>
        <v>-2</v>
      </c>
      <c r="M42" s="76">
        <f t="shared" si="3"/>
        <v>-1</v>
      </c>
      <c r="N42" s="76">
        <f t="shared" si="3"/>
        <v>1</v>
      </c>
      <c r="O42" s="76">
        <f t="shared" si="3"/>
        <v>0</v>
      </c>
      <c r="P42" s="76">
        <f t="shared" si="3"/>
        <v>-1</v>
      </c>
      <c r="Q42" s="76">
        <f t="shared" si="3"/>
        <v>6</v>
      </c>
      <c r="R42" s="76">
        <f t="shared" si="3"/>
        <v>-25</v>
      </c>
      <c r="S42" s="76">
        <f t="shared" si="3"/>
        <v>-4</v>
      </c>
      <c r="T42" s="76">
        <f t="shared" si="3"/>
        <v>0</v>
      </c>
      <c r="U42" s="76">
        <f t="shared" si="3"/>
        <v>5</v>
      </c>
      <c r="V42" s="76">
        <f t="shared" si="3"/>
        <v>-1</v>
      </c>
      <c r="W42" s="77">
        <f t="shared" si="3"/>
        <v>-19</v>
      </c>
    </row>
  </sheetData>
  <sheetProtection/>
  <mergeCells count="6">
    <mergeCell ref="S32:W32"/>
    <mergeCell ref="A1:W1"/>
    <mergeCell ref="A17:W17"/>
    <mergeCell ref="A31:W31"/>
    <mergeCell ref="S2:W2"/>
    <mergeCell ref="S18:W18"/>
  </mergeCells>
  <printOptions/>
  <pageMargins left="0.787" right="0.787" top="0.984" bottom="0.984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坂本真喜人</cp:lastModifiedBy>
  <cp:lastPrinted>2010-05-24T00:42:53Z</cp:lastPrinted>
  <dcterms:created xsi:type="dcterms:W3CDTF">2005-03-29T05:55:40Z</dcterms:created>
  <dcterms:modified xsi:type="dcterms:W3CDTF">2010-05-24T07:13:25Z</dcterms:modified>
  <cp:category/>
  <cp:version/>
  <cp:contentType/>
  <cp:contentStatus/>
</cp:coreProperties>
</file>